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0" windowWidth="24000" windowHeight="9330"/>
  </bookViews>
  <sheets>
    <sheet name="STOCK READY" sheetId="1" r:id="rId1"/>
  </sheets>
  <externalReferences>
    <externalReference r:id="rId2"/>
    <externalReference r:id="rId3"/>
  </externalReferences>
  <calcPr calcId="144525"/>
</workbook>
</file>

<file path=xl/calcChain.xml><?xml version="1.0" encoding="utf-8"?>
<calcChain xmlns="http://schemas.openxmlformats.org/spreadsheetml/2006/main">
  <c r="K242" i="1" l="1"/>
  <c r="J242" i="1"/>
  <c r="I242" i="1"/>
  <c r="G242" i="1"/>
  <c r="K241" i="1"/>
  <c r="H241" i="1"/>
  <c r="L241" i="1" s="1"/>
  <c r="K240" i="1"/>
  <c r="H240" i="1"/>
  <c r="L240" i="1" s="1"/>
  <c r="K239" i="1"/>
  <c r="L239" i="1" s="1"/>
  <c r="H239" i="1"/>
  <c r="L238" i="1"/>
  <c r="L242" i="1" s="1"/>
  <c r="K238" i="1"/>
  <c r="H238" i="1"/>
  <c r="H242" i="1" s="1"/>
  <c r="K237" i="1"/>
  <c r="J237" i="1"/>
  <c r="I237" i="1"/>
  <c r="H237" i="1"/>
  <c r="G237" i="1"/>
  <c r="L237" i="1" s="1"/>
  <c r="K236" i="1"/>
  <c r="L236" i="1" s="1"/>
  <c r="H236" i="1"/>
  <c r="L235" i="1"/>
  <c r="K235" i="1"/>
  <c r="H235" i="1"/>
  <c r="K234" i="1"/>
  <c r="L234" i="1" s="1"/>
  <c r="K233" i="1"/>
  <c r="L233" i="1" s="1"/>
  <c r="H233" i="1"/>
  <c r="L232" i="1"/>
  <c r="J232" i="1"/>
  <c r="G232" i="1"/>
  <c r="K231" i="1"/>
  <c r="L231" i="1" s="1"/>
  <c r="K230" i="1"/>
  <c r="L230" i="1" s="1"/>
  <c r="K229" i="1"/>
  <c r="L229" i="1" s="1"/>
  <c r="K228" i="1"/>
  <c r="L228" i="1" s="1"/>
  <c r="K227" i="1"/>
  <c r="J227" i="1"/>
  <c r="G227" i="1"/>
  <c r="L227" i="1" s="1"/>
  <c r="K226" i="1"/>
  <c r="L226" i="1" s="1"/>
  <c r="K225" i="1"/>
  <c r="L225" i="1" s="1"/>
  <c r="K224" i="1"/>
  <c r="L224" i="1" s="1"/>
  <c r="K223" i="1"/>
  <c r="L223" i="1" s="1"/>
  <c r="K222" i="1"/>
  <c r="J222" i="1"/>
  <c r="I222" i="1"/>
  <c r="H222" i="1"/>
  <c r="G222" i="1"/>
  <c r="L222" i="1" s="1"/>
  <c r="K221" i="1"/>
  <c r="L221" i="1" s="1"/>
  <c r="H221" i="1"/>
  <c r="L220" i="1"/>
  <c r="K220" i="1"/>
  <c r="H220" i="1"/>
  <c r="K219" i="1"/>
  <c r="H219" i="1"/>
  <c r="L219" i="1" s="1"/>
  <c r="K218" i="1"/>
  <c r="H218" i="1"/>
  <c r="L218" i="1" s="1"/>
  <c r="K217" i="1"/>
  <c r="L217" i="1" s="1"/>
  <c r="H217" i="1"/>
  <c r="K216" i="1"/>
  <c r="J216" i="1"/>
  <c r="I216" i="1"/>
  <c r="H216" i="1"/>
  <c r="L216" i="1" s="1"/>
  <c r="G216" i="1"/>
  <c r="K215" i="1"/>
  <c r="H215" i="1"/>
  <c r="L215" i="1" s="1"/>
  <c r="K214" i="1"/>
  <c r="L214" i="1" s="1"/>
  <c r="H214" i="1"/>
  <c r="L213" i="1"/>
  <c r="K213" i="1"/>
  <c r="H213" i="1"/>
  <c r="K212" i="1"/>
  <c r="H212" i="1"/>
  <c r="L212" i="1" s="1"/>
  <c r="K211" i="1"/>
  <c r="H211" i="1"/>
  <c r="L211" i="1" s="1"/>
  <c r="K210" i="1"/>
  <c r="L210" i="1" s="1"/>
  <c r="H210" i="1"/>
  <c r="L209" i="1"/>
  <c r="K209" i="1"/>
  <c r="H209" i="1"/>
  <c r="K208" i="1"/>
  <c r="J208" i="1"/>
  <c r="I208" i="1"/>
  <c r="H208" i="1"/>
  <c r="G208" i="1"/>
  <c r="L208" i="1" s="1"/>
  <c r="K207" i="1"/>
  <c r="L207" i="1" s="1"/>
  <c r="H207" i="1"/>
  <c r="L206" i="1"/>
  <c r="K206" i="1"/>
  <c r="H206" i="1"/>
  <c r="K205" i="1"/>
  <c r="H205" i="1"/>
  <c r="L205" i="1" s="1"/>
  <c r="K204" i="1"/>
  <c r="H204" i="1"/>
  <c r="L204" i="1" s="1"/>
  <c r="K203" i="1"/>
  <c r="L203" i="1" s="1"/>
  <c r="H203" i="1"/>
  <c r="L202" i="1"/>
  <c r="K202" i="1"/>
  <c r="H202" i="1"/>
  <c r="K201" i="1"/>
  <c r="H201" i="1"/>
  <c r="L201" i="1" s="1"/>
  <c r="K200" i="1"/>
  <c r="J200" i="1"/>
  <c r="I200" i="1"/>
  <c r="H200" i="1"/>
  <c r="L200" i="1" s="1"/>
  <c r="G200" i="1"/>
  <c r="L199" i="1"/>
  <c r="K199" i="1"/>
  <c r="H199" i="1"/>
  <c r="K198" i="1"/>
  <c r="H198" i="1"/>
  <c r="L198" i="1" s="1"/>
  <c r="K197" i="1"/>
  <c r="H197" i="1"/>
  <c r="L197" i="1" s="1"/>
  <c r="K196" i="1"/>
  <c r="L196" i="1" s="1"/>
  <c r="H196" i="1"/>
  <c r="L195" i="1"/>
  <c r="K195" i="1"/>
  <c r="H195" i="1"/>
  <c r="K194" i="1"/>
  <c r="H194" i="1"/>
  <c r="L194" i="1" s="1"/>
  <c r="K193" i="1"/>
  <c r="J193" i="1"/>
  <c r="H193" i="1"/>
  <c r="G193" i="1"/>
  <c r="K192" i="1"/>
  <c r="H192" i="1"/>
  <c r="K191" i="1"/>
  <c r="H191" i="1"/>
  <c r="K190" i="1"/>
  <c r="H190" i="1"/>
  <c r="K189" i="1"/>
  <c r="H189" i="1"/>
  <c r="K188" i="1"/>
  <c r="H188" i="1"/>
  <c r="L187" i="1"/>
  <c r="K187" i="1"/>
  <c r="I187" i="1"/>
  <c r="H187" i="1"/>
  <c r="K186" i="1"/>
  <c r="J186" i="1"/>
  <c r="I186" i="1"/>
  <c r="H186" i="1"/>
  <c r="L186" i="1" s="1"/>
  <c r="G186" i="1"/>
  <c r="K185" i="1"/>
  <c r="H185" i="1"/>
  <c r="L185" i="1" s="1"/>
  <c r="K184" i="1"/>
  <c r="L184" i="1" s="1"/>
  <c r="H184" i="1"/>
  <c r="L183" i="1"/>
  <c r="K183" i="1"/>
  <c r="H183" i="1"/>
  <c r="K182" i="1"/>
  <c r="H182" i="1"/>
  <c r="L182" i="1" s="1"/>
  <c r="K181" i="1"/>
  <c r="H181" i="1"/>
  <c r="L181" i="1" s="1"/>
  <c r="K180" i="1"/>
  <c r="L180" i="1" s="1"/>
  <c r="H180" i="1"/>
  <c r="K179" i="1"/>
  <c r="J179" i="1"/>
  <c r="H179" i="1"/>
  <c r="G179" i="1"/>
  <c r="L179" i="1" s="1"/>
  <c r="K178" i="1"/>
  <c r="L178" i="1" s="1"/>
  <c r="H178" i="1"/>
  <c r="L177" i="1"/>
  <c r="K177" i="1"/>
  <c r="H177" i="1"/>
  <c r="K176" i="1"/>
  <c r="H176" i="1"/>
  <c r="L176" i="1" s="1"/>
  <c r="K175" i="1"/>
  <c r="H175" i="1"/>
  <c r="L175" i="1" s="1"/>
  <c r="K174" i="1"/>
  <c r="L174" i="1" s="1"/>
  <c r="H174" i="1"/>
  <c r="L173" i="1"/>
  <c r="K173" i="1"/>
  <c r="H173" i="1"/>
  <c r="K172" i="1"/>
  <c r="J172" i="1"/>
  <c r="H172" i="1"/>
  <c r="G172" i="1"/>
  <c r="L172" i="1" s="1"/>
  <c r="L171" i="1"/>
  <c r="K171" i="1"/>
  <c r="H171" i="1"/>
  <c r="K170" i="1"/>
  <c r="H170" i="1"/>
  <c r="L170" i="1" s="1"/>
  <c r="K169" i="1"/>
  <c r="H169" i="1"/>
  <c r="L169" i="1" s="1"/>
  <c r="K168" i="1"/>
  <c r="L168" i="1" s="1"/>
  <c r="H168" i="1"/>
  <c r="L167" i="1"/>
  <c r="K167" i="1"/>
  <c r="H167" i="1"/>
  <c r="K166" i="1"/>
  <c r="H166" i="1"/>
  <c r="L166" i="1" s="1"/>
  <c r="K165" i="1"/>
  <c r="J165" i="1"/>
  <c r="I165" i="1"/>
  <c r="H165" i="1"/>
  <c r="L165" i="1" s="1"/>
  <c r="G165" i="1"/>
  <c r="L164" i="1"/>
  <c r="K164" i="1"/>
  <c r="H164" i="1"/>
  <c r="K163" i="1"/>
  <c r="H163" i="1"/>
  <c r="L163" i="1" s="1"/>
  <c r="K162" i="1"/>
  <c r="H162" i="1"/>
  <c r="L162" i="1" s="1"/>
  <c r="K161" i="1"/>
  <c r="L161" i="1" s="1"/>
  <c r="H161" i="1"/>
  <c r="L160" i="1"/>
  <c r="K160" i="1"/>
  <c r="H160" i="1"/>
  <c r="K159" i="1"/>
  <c r="H159" i="1"/>
  <c r="L159" i="1" s="1"/>
  <c r="K158" i="1"/>
  <c r="J158" i="1"/>
  <c r="I158" i="1"/>
  <c r="H158" i="1"/>
  <c r="L158" i="1" s="1"/>
  <c r="G158" i="1"/>
  <c r="L157" i="1"/>
  <c r="K157" i="1"/>
  <c r="H157" i="1"/>
  <c r="K156" i="1"/>
  <c r="H156" i="1"/>
  <c r="K155" i="1"/>
  <c r="H155" i="1"/>
  <c r="L155" i="1" s="1"/>
  <c r="K154" i="1"/>
  <c r="L154" i="1" s="1"/>
  <c r="H154" i="1"/>
  <c r="K153" i="1"/>
  <c r="J153" i="1"/>
  <c r="I153" i="1"/>
  <c r="H153" i="1"/>
  <c r="L153" i="1" s="1"/>
  <c r="G153" i="1"/>
  <c r="L152" i="1"/>
  <c r="K152" i="1"/>
  <c r="L151" i="1"/>
  <c r="K151" i="1"/>
  <c r="H151" i="1"/>
  <c r="K150" i="1"/>
  <c r="H150" i="1"/>
  <c r="L150" i="1" s="1"/>
  <c r="K149" i="1"/>
  <c r="H149" i="1"/>
  <c r="L149" i="1" s="1"/>
  <c r="K148" i="1"/>
  <c r="L148" i="1" s="1"/>
  <c r="H148" i="1"/>
  <c r="K147" i="1"/>
  <c r="J147" i="1"/>
  <c r="H147" i="1"/>
  <c r="L147" i="1" s="1"/>
  <c r="G147" i="1"/>
  <c r="I146" i="1"/>
  <c r="I147" i="1" s="1"/>
  <c r="H146" i="1"/>
  <c r="L146" i="1" s="1"/>
  <c r="K145" i="1"/>
  <c r="L145" i="1" s="1"/>
  <c r="H145" i="1"/>
  <c r="K144" i="1"/>
  <c r="H144" i="1"/>
  <c r="L144" i="1" s="1"/>
  <c r="K143" i="1"/>
  <c r="H143" i="1"/>
  <c r="L143" i="1" s="1"/>
  <c r="L142" i="1"/>
  <c r="K142" i="1"/>
  <c r="H142" i="1"/>
  <c r="K141" i="1"/>
  <c r="J141" i="1"/>
  <c r="I141" i="1"/>
  <c r="H141" i="1"/>
  <c r="G141" i="1"/>
  <c r="K140" i="1"/>
  <c r="H140" i="1"/>
  <c r="L140" i="1" s="1"/>
  <c r="K139" i="1"/>
  <c r="H139" i="1"/>
  <c r="L139" i="1" s="1"/>
  <c r="K138" i="1"/>
  <c r="L138" i="1" s="1"/>
  <c r="H138" i="1"/>
  <c r="K137" i="1"/>
  <c r="H137" i="1"/>
  <c r="L137" i="1" s="1"/>
  <c r="K136" i="1"/>
  <c r="H136" i="1"/>
  <c r="L136" i="1" s="1"/>
  <c r="L135" i="1"/>
  <c r="K135" i="1"/>
  <c r="H135" i="1"/>
  <c r="K134" i="1"/>
  <c r="L134" i="1" s="1"/>
  <c r="H134" i="1"/>
  <c r="K133" i="1"/>
  <c r="J133" i="1"/>
  <c r="I133" i="1"/>
  <c r="H133" i="1"/>
  <c r="L133" i="1" s="1"/>
  <c r="G133" i="1"/>
  <c r="K132" i="1"/>
  <c r="H132" i="1"/>
  <c r="L132" i="1" s="1"/>
  <c r="K131" i="1"/>
  <c r="H131" i="1"/>
  <c r="L131" i="1" s="1"/>
  <c r="L130" i="1"/>
  <c r="K130" i="1"/>
  <c r="H130" i="1"/>
  <c r="K129" i="1"/>
  <c r="H129" i="1"/>
  <c r="L128" i="1"/>
  <c r="K128" i="1"/>
  <c r="H128" i="1"/>
  <c r="K127" i="1"/>
  <c r="H127" i="1"/>
  <c r="L127" i="1" s="1"/>
  <c r="K126" i="1"/>
  <c r="H126" i="1"/>
  <c r="L126" i="1" s="1"/>
  <c r="K125" i="1"/>
  <c r="J125" i="1"/>
  <c r="I125" i="1"/>
  <c r="H125" i="1"/>
  <c r="G125" i="1"/>
  <c r="L125" i="1" s="1"/>
  <c r="K124" i="1"/>
  <c r="H124" i="1"/>
  <c r="L124" i="1" s="1"/>
  <c r="L123" i="1"/>
  <c r="K123" i="1"/>
  <c r="H123" i="1"/>
  <c r="K122" i="1"/>
  <c r="H122" i="1"/>
  <c r="L121" i="1"/>
  <c r="K121" i="1"/>
  <c r="H121" i="1"/>
  <c r="K120" i="1"/>
  <c r="H120" i="1"/>
  <c r="L120" i="1" s="1"/>
  <c r="K119" i="1"/>
  <c r="H119" i="1"/>
  <c r="L119" i="1" s="1"/>
  <c r="K118" i="1"/>
  <c r="J118" i="1"/>
  <c r="I118" i="1"/>
  <c r="H118" i="1"/>
  <c r="G118" i="1"/>
  <c r="L118" i="1" s="1"/>
  <c r="K117" i="1"/>
  <c r="H117" i="1"/>
  <c r="L117" i="1" s="1"/>
  <c r="L116" i="1"/>
  <c r="K116" i="1"/>
  <c r="H116" i="1"/>
  <c r="K115" i="1"/>
  <c r="H115" i="1"/>
  <c r="L114" i="1"/>
  <c r="K114" i="1"/>
  <c r="H114" i="1"/>
  <c r="K113" i="1"/>
  <c r="H113" i="1"/>
  <c r="L113" i="1" s="1"/>
  <c r="K112" i="1"/>
  <c r="H112" i="1"/>
  <c r="L112" i="1" s="1"/>
  <c r="K111" i="1"/>
  <c r="J111" i="1"/>
  <c r="I111" i="1"/>
  <c r="H111" i="1"/>
  <c r="G111" i="1"/>
  <c r="L111" i="1" s="1"/>
  <c r="K110" i="1"/>
  <c r="H110" i="1"/>
  <c r="L110" i="1" s="1"/>
  <c r="L109" i="1"/>
  <c r="K109" i="1"/>
  <c r="H109" i="1"/>
  <c r="K108" i="1"/>
  <c r="H108" i="1"/>
  <c r="L107" i="1"/>
  <c r="K107" i="1"/>
  <c r="H107" i="1"/>
  <c r="K106" i="1"/>
  <c r="H106" i="1"/>
  <c r="L106" i="1" s="1"/>
  <c r="K105" i="1"/>
  <c r="H105" i="1"/>
  <c r="L105" i="1" s="1"/>
  <c r="K104" i="1"/>
  <c r="J104" i="1"/>
  <c r="I104" i="1"/>
  <c r="H104" i="1"/>
  <c r="G104" i="1"/>
  <c r="L104" i="1" s="1"/>
  <c r="K103" i="1"/>
  <c r="H103" i="1"/>
  <c r="L103" i="1" s="1"/>
  <c r="L102" i="1"/>
  <c r="K102" i="1"/>
  <c r="H102" i="1"/>
  <c r="K101" i="1"/>
  <c r="L101" i="1" s="1"/>
  <c r="H101" i="1"/>
  <c r="L100" i="1"/>
  <c r="K100" i="1"/>
  <c r="H100" i="1"/>
  <c r="K99" i="1"/>
  <c r="H99" i="1"/>
  <c r="L99" i="1" s="1"/>
  <c r="K98" i="1"/>
  <c r="H98" i="1"/>
  <c r="L98" i="1" s="1"/>
  <c r="K97" i="1"/>
  <c r="J97" i="1"/>
  <c r="I97" i="1"/>
  <c r="H97" i="1"/>
  <c r="G97" i="1"/>
  <c r="L97" i="1" s="1"/>
  <c r="K96" i="1"/>
  <c r="H96" i="1"/>
  <c r="L96" i="1" s="1"/>
  <c r="L95" i="1"/>
  <c r="K95" i="1"/>
  <c r="H95" i="1"/>
  <c r="K94" i="1"/>
  <c r="L94" i="1" s="1"/>
  <c r="H94" i="1"/>
  <c r="L93" i="1"/>
  <c r="K93" i="1"/>
  <c r="H93" i="1"/>
  <c r="K92" i="1"/>
  <c r="H92" i="1"/>
  <c r="L92" i="1" s="1"/>
  <c r="K91" i="1"/>
  <c r="H91" i="1"/>
  <c r="L91" i="1" s="1"/>
  <c r="K90" i="1"/>
  <c r="J90" i="1"/>
  <c r="I90" i="1"/>
  <c r="H90" i="1"/>
  <c r="G90" i="1"/>
  <c r="L90" i="1" s="1"/>
  <c r="K89" i="1"/>
  <c r="H89" i="1"/>
  <c r="L89" i="1" s="1"/>
  <c r="L88" i="1"/>
  <c r="K88" i="1"/>
  <c r="H88" i="1"/>
  <c r="K87" i="1"/>
  <c r="L87" i="1" s="1"/>
  <c r="H87" i="1"/>
  <c r="L86" i="1"/>
  <c r="K86" i="1"/>
  <c r="H86" i="1"/>
  <c r="K85" i="1"/>
  <c r="H85" i="1"/>
  <c r="L85" i="1" s="1"/>
  <c r="K84" i="1"/>
  <c r="H84" i="1"/>
  <c r="L84" i="1" s="1"/>
  <c r="K83" i="1"/>
  <c r="H83" i="1"/>
  <c r="K82" i="1"/>
  <c r="J82" i="1"/>
  <c r="I82" i="1"/>
  <c r="H82" i="1"/>
  <c r="L82" i="1" s="1"/>
  <c r="G82" i="1"/>
  <c r="L81" i="1"/>
  <c r="K81" i="1"/>
  <c r="H81" i="1"/>
  <c r="K80" i="1"/>
  <c r="H80" i="1"/>
  <c r="L80" i="1" s="1"/>
  <c r="K79" i="1"/>
  <c r="H79" i="1"/>
  <c r="L79" i="1" s="1"/>
  <c r="K78" i="1"/>
  <c r="H78" i="1"/>
  <c r="K77" i="1"/>
  <c r="H77" i="1"/>
  <c r="L77" i="1" s="1"/>
  <c r="K76" i="1"/>
  <c r="H76" i="1"/>
  <c r="L76" i="1" s="1"/>
  <c r="L75" i="1"/>
  <c r="K75" i="1"/>
  <c r="H75" i="1"/>
  <c r="K74" i="1"/>
  <c r="J74" i="1"/>
  <c r="I74" i="1"/>
  <c r="H74" i="1"/>
  <c r="G74" i="1"/>
  <c r="K73" i="1"/>
  <c r="H73" i="1"/>
  <c r="L73" i="1" s="1"/>
  <c r="K72" i="1"/>
  <c r="H72" i="1"/>
  <c r="L72" i="1" s="1"/>
  <c r="K71" i="1"/>
  <c r="L71" i="1" s="1"/>
  <c r="H71" i="1"/>
  <c r="K70" i="1"/>
  <c r="H70" i="1"/>
  <c r="L70" i="1" s="1"/>
  <c r="K69" i="1"/>
  <c r="H69" i="1"/>
  <c r="L69" i="1" s="1"/>
  <c r="L68" i="1"/>
  <c r="K68" i="1"/>
  <c r="H68" i="1"/>
  <c r="K67" i="1"/>
  <c r="L67" i="1" s="1"/>
  <c r="H67" i="1"/>
  <c r="K66" i="1"/>
  <c r="J66" i="1"/>
  <c r="I66" i="1"/>
  <c r="H66" i="1"/>
  <c r="L66" i="1" s="1"/>
  <c r="G66" i="1"/>
  <c r="K65" i="1"/>
  <c r="H65" i="1"/>
  <c r="L65" i="1" s="1"/>
  <c r="K64" i="1"/>
  <c r="L64" i="1" s="1"/>
  <c r="H64" i="1"/>
  <c r="L63" i="1"/>
  <c r="K63" i="1"/>
  <c r="H63" i="1"/>
  <c r="K62" i="1"/>
  <c r="H62" i="1"/>
  <c r="L61" i="1"/>
  <c r="K61" i="1"/>
  <c r="H61" i="1"/>
  <c r="K60" i="1"/>
  <c r="L60" i="1" s="1"/>
  <c r="H60" i="1"/>
  <c r="K59" i="1"/>
  <c r="H59" i="1"/>
  <c r="L59" i="1" s="1"/>
  <c r="K58" i="1"/>
  <c r="J58" i="1"/>
  <c r="I58" i="1"/>
  <c r="H58" i="1"/>
  <c r="G58" i="1"/>
  <c r="L58" i="1" s="1"/>
  <c r="K57" i="1"/>
  <c r="L57" i="1" s="1"/>
  <c r="H57" i="1"/>
  <c r="L56" i="1"/>
  <c r="K56" i="1"/>
  <c r="H56" i="1"/>
  <c r="K55" i="1"/>
  <c r="H55" i="1"/>
  <c r="L54" i="1"/>
  <c r="K54" i="1"/>
  <c r="H54" i="1"/>
  <c r="K53" i="1"/>
  <c r="L53" i="1" s="1"/>
  <c r="H53" i="1"/>
  <c r="K52" i="1"/>
  <c r="H52" i="1"/>
  <c r="L52" i="1" s="1"/>
  <c r="K51" i="1"/>
  <c r="H51" i="1"/>
  <c r="K50" i="1"/>
  <c r="J50" i="1"/>
  <c r="I50" i="1"/>
  <c r="H50" i="1"/>
  <c r="L50" i="1" s="1"/>
  <c r="G50" i="1"/>
  <c r="L49" i="1"/>
  <c r="K49" i="1"/>
  <c r="H49" i="1"/>
  <c r="K48" i="1"/>
  <c r="H48" i="1"/>
  <c r="L48" i="1" s="1"/>
  <c r="K47" i="1"/>
  <c r="J47" i="1"/>
  <c r="I47" i="1"/>
  <c r="H47" i="1"/>
  <c r="L47" i="1" s="1"/>
  <c r="G47" i="1"/>
  <c r="L46" i="1"/>
  <c r="K46" i="1"/>
  <c r="H46" i="1"/>
  <c r="K45" i="1"/>
  <c r="H45" i="1"/>
  <c r="L44" i="1"/>
  <c r="K44" i="1"/>
  <c r="H44" i="1"/>
  <c r="K43" i="1"/>
  <c r="L43" i="1" s="1"/>
  <c r="H43" i="1"/>
  <c r="K42" i="1"/>
  <c r="H42" i="1"/>
  <c r="L42" i="1" s="1"/>
  <c r="K41" i="1"/>
  <c r="H41" i="1"/>
  <c r="K40" i="1"/>
  <c r="J40" i="1"/>
  <c r="I40" i="1"/>
  <c r="H40" i="1"/>
  <c r="L40" i="1" s="1"/>
  <c r="G40" i="1"/>
  <c r="L39" i="1"/>
  <c r="K39" i="1"/>
  <c r="H39" i="1"/>
  <c r="K38" i="1"/>
  <c r="H38" i="1"/>
  <c r="L38" i="1" s="1"/>
  <c r="K37" i="1"/>
  <c r="J37" i="1"/>
  <c r="I37" i="1"/>
  <c r="H37" i="1"/>
  <c r="G37" i="1"/>
  <c r="K36" i="1"/>
  <c r="H36" i="1"/>
  <c r="L35" i="1"/>
  <c r="K35" i="1"/>
  <c r="H35" i="1"/>
  <c r="K34" i="1"/>
  <c r="H34" i="1"/>
  <c r="G34" i="1"/>
  <c r="K33" i="1"/>
  <c r="L33" i="1" s="1"/>
  <c r="H33" i="1"/>
  <c r="L32" i="1"/>
  <c r="K32" i="1"/>
  <c r="H32" i="1"/>
  <c r="K31" i="1"/>
  <c r="J31" i="1"/>
  <c r="I31" i="1"/>
  <c r="H31" i="1"/>
  <c r="G31" i="1"/>
  <c r="L31" i="1" s="1"/>
  <c r="K30" i="1"/>
  <c r="L30" i="1" s="1"/>
  <c r="H30" i="1"/>
  <c r="K29" i="1"/>
  <c r="H29" i="1"/>
  <c r="L29" i="1" s="1"/>
  <c r="K28" i="1"/>
  <c r="H28" i="1"/>
  <c r="L28" i="1" s="1"/>
  <c r="K27" i="1"/>
  <c r="J27" i="1"/>
  <c r="I27" i="1"/>
  <c r="H27" i="1"/>
  <c r="L27" i="1" s="1"/>
  <c r="G27" i="1"/>
  <c r="K26" i="1"/>
  <c r="H26" i="1"/>
  <c r="L26" i="1" s="1"/>
  <c r="K25" i="1"/>
  <c r="H25" i="1"/>
  <c r="K24" i="1"/>
  <c r="J24" i="1"/>
  <c r="I24" i="1"/>
  <c r="H24" i="1"/>
  <c r="L24" i="1" s="1"/>
  <c r="G24" i="1"/>
  <c r="L23" i="1"/>
  <c r="K23" i="1"/>
  <c r="H23" i="1"/>
  <c r="K22" i="1"/>
  <c r="H22" i="1"/>
  <c r="L22" i="1" s="1"/>
  <c r="K21" i="1"/>
  <c r="J21" i="1"/>
  <c r="I21" i="1"/>
  <c r="H21" i="1"/>
  <c r="L21" i="1" s="1"/>
  <c r="G21" i="1"/>
  <c r="L20" i="1"/>
  <c r="K20" i="1"/>
  <c r="H20" i="1"/>
  <c r="K19" i="1"/>
  <c r="H19" i="1"/>
  <c r="K18" i="1"/>
  <c r="J18" i="1"/>
  <c r="I18" i="1"/>
  <c r="H18" i="1"/>
  <c r="L18" i="1" s="1"/>
  <c r="G18" i="1"/>
  <c r="K17" i="1"/>
  <c r="H17" i="1"/>
  <c r="L17" i="1" s="1"/>
  <c r="K16" i="1"/>
  <c r="H16" i="1"/>
  <c r="L16" i="1" s="1"/>
  <c r="K15" i="1"/>
  <c r="J15" i="1"/>
  <c r="I15" i="1"/>
  <c r="H15" i="1"/>
  <c r="L15" i="1" s="1"/>
  <c r="G15" i="1"/>
  <c r="K14" i="1"/>
  <c r="H14" i="1"/>
  <c r="L14" i="1" s="1"/>
  <c r="K13" i="1"/>
  <c r="H13" i="1"/>
  <c r="K12" i="1"/>
  <c r="H12" i="1"/>
  <c r="L12" i="1" s="1"/>
  <c r="K11" i="1"/>
  <c r="J11" i="1"/>
  <c r="I11" i="1"/>
  <c r="H11" i="1"/>
  <c r="G11" i="1"/>
  <c r="K10" i="1"/>
  <c r="H10" i="1"/>
  <c r="L9" i="1"/>
  <c r="K9" i="1"/>
  <c r="H9" i="1"/>
  <c r="K8" i="1"/>
  <c r="L8" i="1" s="1"/>
  <c r="H8" i="1"/>
  <c r="K7" i="1"/>
  <c r="J7" i="1"/>
  <c r="I7" i="1"/>
  <c r="H7" i="1"/>
  <c r="G7" i="1"/>
  <c r="L6" i="1"/>
  <c r="K6" i="1"/>
  <c r="H6" i="1"/>
  <c r="K5" i="1"/>
  <c r="L5" i="1" s="1"/>
  <c r="H5" i="1"/>
  <c r="L74" i="1" l="1"/>
  <c r="L141" i="1"/>
  <c r="H243" i="1"/>
  <c r="L7" i="1"/>
  <c r="L11" i="1"/>
  <c r="G243" i="1"/>
  <c r="K243" i="1"/>
  <c r="L13" i="1"/>
  <c r="L25" i="1"/>
  <c r="L34" i="1"/>
  <c r="K246" i="1" s="1"/>
  <c r="L41" i="1"/>
  <c r="L51" i="1"/>
  <c r="L78" i="1"/>
  <c r="L83" i="1"/>
  <c r="J243" i="1"/>
  <c r="L10" i="1"/>
  <c r="L19" i="1"/>
  <c r="L36" i="1"/>
  <c r="L45" i="1"/>
  <c r="L55" i="1"/>
  <c r="L62" i="1"/>
  <c r="L108" i="1"/>
  <c r="L115" i="1"/>
  <c r="L122" i="1"/>
  <c r="L129" i="1"/>
  <c r="L156" i="1"/>
  <c r="I188" i="1"/>
  <c r="L188" i="1" s="1"/>
  <c r="I189" i="1"/>
  <c r="L189" i="1" s="1"/>
  <c r="B1" i="1"/>
  <c r="K245" i="1" l="1"/>
  <c r="I191" i="1"/>
  <c r="L191" i="1" s="1"/>
  <c r="I190" i="1"/>
  <c r="L190" i="1" s="1"/>
  <c r="I192" i="1"/>
  <c r="L192" i="1" s="1"/>
  <c r="I193" i="1" l="1"/>
  <c r="I243" i="1" l="1"/>
  <c r="L193" i="1"/>
  <c r="K247" i="1" l="1"/>
  <c r="L243" i="1"/>
</calcChain>
</file>

<file path=xl/comments1.xml><?xml version="1.0" encoding="utf-8"?>
<comments xmlns="http://schemas.openxmlformats.org/spreadsheetml/2006/main">
  <authors>
    <author>SBTJTM01</author>
  </authors>
  <commentList>
    <comment ref="G4" authorId="0">
      <text>
        <r>
          <rPr>
            <sz val="9"/>
            <color indexed="81"/>
            <rFont val="Tahoma"/>
            <family val="2"/>
          </rPr>
          <t xml:space="preserve">Dari stock akhir bulan lalu
</t>
        </r>
      </text>
    </comment>
    <comment ref="L4" authorId="0">
      <text>
        <r>
          <rPr>
            <b/>
            <sz val="9"/>
            <color indexed="81"/>
            <rFont val="Tahoma"/>
            <family val="2"/>
          </rPr>
          <t>Jadi stock awal bulan berikutnya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9"/>
            <color indexed="81"/>
            <rFont val="Tahoma"/>
            <family val="2"/>
          </rPr>
          <t>Jadi stock awal bulan berikutnya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<sst xmlns="http://schemas.openxmlformats.org/spreadsheetml/2006/main" count="549" uniqueCount="131">
  <si>
    <t>No</t>
  </si>
  <si>
    <t>Series</t>
  </si>
  <si>
    <t>Type</t>
  </si>
  <si>
    <t>Warna</t>
  </si>
  <si>
    <t>Awal</t>
  </si>
  <si>
    <t>Baru</t>
  </si>
  <si>
    <t>Repair</t>
  </si>
  <si>
    <t>Indent</t>
  </si>
  <si>
    <t>DO</t>
  </si>
  <si>
    <t>Ready</t>
  </si>
  <si>
    <t>KETERANGAN</t>
  </si>
  <si>
    <t>FUTURA</t>
  </si>
  <si>
    <t>SILKY SILVER</t>
  </si>
  <si>
    <t>RADIANT  RED</t>
  </si>
  <si>
    <t>Sub Total</t>
  </si>
  <si>
    <t>SILKY SILVE</t>
  </si>
  <si>
    <t>REAL BLACK</t>
  </si>
  <si>
    <t>SUPERIOR WHITE</t>
  </si>
  <si>
    <t>APV</t>
  </si>
  <si>
    <t>GRAPHITE GREY</t>
  </si>
  <si>
    <t>PEARL WHITE</t>
  </si>
  <si>
    <t xml:space="preserve">COOL BLACK </t>
  </si>
  <si>
    <t>ERTIGA</t>
  </si>
  <si>
    <t>SNOW WHITE</t>
  </si>
  <si>
    <t xml:space="preserve">BURGUNDY </t>
  </si>
  <si>
    <t>ERTIGA2 1.4 MC DX MT (NEW)</t>
  </si>
  <si>
    <t>BURGUNDY RE</t>
  </si>
  <si>
    <t>MET. LILAC GREY</t>
  </si>
  <si>
    <t>GRAPHITE GR</t>
  </si>
  <si>
    <t xml:space="preserve">PEARL SNOW </t>
  </si>
  <si>
    <t>PEARL ABLAZ</t>
  </si>
  <si>
    <t>PEARL SUPER</t>
  </si>
  <si>
    <t>WAGON</t>
  </si>
  <si>
    <t>KAR.WAGON R1.0 GS MT</t>
  </si>
  <si>
    <t>KAR.WAGON R1.0 GS AT</t>
  </si>
  <si>
    <t>GRAND TOTAL</t>
  </si>
  <si>
    <t>CIAZ</t>
  </si>
  <si>
    <t>PRL. TWILIGHT VIOLET</t>
  </si>
  <si>
    <t>Stock sdms</t>
  </si>
  <si>
    <t>KAR.WAGON R1.0 GL AB MT</t>
  </si>
  <si>
    <t xml:space="preserve">  </t>
  </si>
  <si>
    <t>AIR BAG 2016</t>
  </si>
  <si>
    <t>ERTIGA2 1.4 ABS GX AT (NEW)</t>
  </si>
  <si>
    <t>ERTIGA2 1.4 ABS GX MT (NEW)</t>
  </si>
  <si>
    <t>SX4</t>
  </si>
  <si>
    <t>MET. PREMIUM SILVER 3</t>
  </si>
  <si>
    <t>URBAN BLUE PEARL MET</t>
  </si>
  <si>
    <t>GRANIT GRAY MET</t>
  </si>
  <si>
    <t>MET. LILAC GRAY</t>
  </si>
  <si>
    <t>PRIME ARCTIC WHITE</t>
  </si>
  <si>
    <t>APV3 BOX 2016 MT</t>
  </si>
  <si>
    <t xml:space="preserve">DREZA GX AT 2016 </t>
  </si>
  <si>
    <t>FUTURA PU FD 2017</t>
  </si>
  <si>
    <t>ERTIGA2 1.4 MC DX AT (NEW)</t>
  </si>
  <si>
    <t>ERTIGA2 1.3 DS SDX MT</t>
  </si>
  <si>
    <t>GRANITE GRAY MET</t>
  </si>
  <si>
    <t>APV3 PS TRUCK WDX MC 2017</t>
  </si>
  <si>
    <t>APV3  PICK UP MC 2017</t>
  </si>
  <si>
    <t>APV3  PS PICK UP MC 2017</t>
  </si>
  <si>
    <t>CIAZ 1.4 AT 2016</t>
  </si>
  <si>
    <t>APV3 TRUCK WDX MC 2017</t>
  </si>
  <si>
    <t>DREZA GX MT 2017</t>
  </si>
  <si>
    <t>SILKY SILVER MET</t>
  </si>
  <si>
    <t>FUTURA PU WD 2017</t>
  </si>
  <si>
    <t>DREZA GS AT 2017</t>
  </si>
  <si>
    <t>DREZA GS MT 2017</t>
  </si>
  <si>
    <t>DREZA GX AT 2017</t>
  </si>
  <si>
    <t>METALLIC STAR SILVER</t>
  </si>
  <si>
    <t>METALLIC MINERAL GREY</t>
  </si>
  <si>
    <t>GRAPHITE GRAY MET</t>
  </si>
  <si>
    <t>PEARL WHITE MET</t>
  </si>
  <si>
    <t>RADIANT  RED MET</t>
  </si>
  <si>
    <t>BURGUNDY RED MET</t>
  </si>
  <si>
    <t>IGNIS</t>
  </si>
  <si>
    <t>IGNIS GL MT 2017</t>
  </si>
  <si>
    <t>MIDNIGHT BLACK MET</t>
  </si>
  <si>
    <t>IGNIS GX MT 2017</t>
  </si>
  <si>
    <t>BLUE AND WHITE 2 TONE</t>
  </si>
  <si>
    <t>PRME.ARCTIC WHITE</t>
  </si>
  <si>
    <t>MET GLISTENING GREY</t>
  </si>
  <si>
    <t>IGNIS GX AT 2017</t>
  </si>
  <si>
    <t>PRME.UPTOWN RED-BLACK</t>
  </si>
  <si>
    <t>PRME. TINSEL BLUE- BLACK</t>
  </si>
  <si>
    <t>AIR BAG 2017</t>
  </si>
  <si>
    <t xml:space="preserve">PRME.UPTOWN RED </t>
  </si>
  <si>
    <t>SX4 S CROSS AT 2017</t>
  </si>
  <si>
    <t>SX4 S CROSS MT 2017</t>
  </si>
  <si>
    <t>APV GL MT AB 2017</t>
  </si>
  <si>
    <t>APV SGX MC MT 2017</t>
  </si>
  <si>
    <t>BALENO</t>
  </si>
  <si>
    <t>RAY BLUE PEARL METALLIC</t>
  </si>
  <si>
    <t>SOLID FIRE RED</t>
  </si>
  <si>
    <t>MIDNIGHT BLACK METALLIC</t>
  </si>
  <si>
    <t>GRANITE GRAY METALLIC</t>
  </si>
  <si>
    <t>PEARL ARCTIC WHITE</t>
  </si>
  <si>
    <t>MET.PREMIUM SILVER 3</t>
  </si>
  <si>
    <t>APV AB PS DEL.VAN 2017</t>
  </si>
  <si>
    <t>BALENO AT (NEW)</t>
  </si>
  <si>
    <t>BALENO MT (NEW)</t>
  </si>
  <si>
    <t>PRIME TINSEL BLUE</t>
  </si>
  <si>
    <t>JIMNY</t>
  </si>
  <si>
    <t>JIMNY 1.3 AT 2017</t>
  </si>
  <si>
    <t>BLUEISH BLACK PEARL 3</t>
  </si>
  <si>
    <t>IGNIS GL AT 2017</t>
  </si>
  <si>
    <t>GRAPHITE GREY MET</t>
  </si>
  <si>
    <t>APV3 BOX 2017 MT</t>
  </si>
  <si>
    <t>NIK</t>
  </si>
  <si>
    <t>Stock ready 2016</t>
  </si>
  <si>
    <t>Stock ready 2017</t>
  </si>
  <si>
    <t>KAR.WAGON R1.0 GL AB AT</t>
  </si>
  <si>
    <t>SX4 S CROSS MC AT 2017</t>
  </si>
  <si>
    <t>NEW</t>
  </si>
  <si>
    <t>SX4 S CROSS MC MT 2017</t>
  </si>
  <si>
    <t>APV3 SGX LUX R17 AB MT  2017</t>
  </si>
  <si>
    <t>APV3 GE MC 2017</t>
  </si>
  <si>
    <t xml:space="preserve">2 UNIT POSISI JAKARTA </t>
  </si>
  <si>
    <t xml:space="preserve">4 UNIT POSISI JAKARTA </t>
  </si>
  <si>
    <t>2 UNIT DISPLAY</t>
  </si>
  <si>
    <t>4 UNIT DISPLAY</t>
  </si>
  <si>
    <t>1 UNIT DISPLAY</t>
  </si>
  <si>
    <t>1 UNIT TIDAK SIAP JUAL</t>
  </si>
  <si>
    <t>1 UNIT TIDAK SIAP JUAL, 11 UNIT POSISI JKT</t>
  </si>
  <si>
    <t>1 DISPLAY</t>
  </si>
  <si>
    <t>2 DISPLAY</t>
  </si>
  <si>
    <t>2 UNIT DISPLAY, 18 UNIT POSISI MASIH DI JKT, 1 UNIT TIDAK SIAP JUAL</t>
  </si>
  <si>
    <t>UNIT DISPLAY</t>
  </si>
  <si>
    <t>2 UNIT DISPLAY, 1 UNIT TIDAK SIAP JUAL</t>
  </si>
  <si>
    <t>1 UNIT DISPLAY,</t>
  </si>
  <si>
    <t>Stock Ready 30/12/2017</t>
  </si>
  <si>
    <t>3 DISPLAY</t>
  </si>
  <si>
    <t>KAR.WAGON BLINVAN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</si>
</sst>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indexed="8"/>
      <name val="Calibri"/>
      <family val="2"/>
      <charset val="1"/>
    </font>
    <font>
      <sz val="10"/>
      <name val="Calibri"/>
      <family val="2"/>
      <charset val="1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  <charset val="1"/>
    </font>
    <font>
      <sz val="15"/>
      <color indexed="8"/>
      <name val="Calibri"/>
      <family val="2"/>
      <charset val="1"/>
    </font>
    <font>
      <sz val="11"/>
      <name val="Calibri"/>
      <family val="2"/>
      <charset val="1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i/>
      <sz val="10"/>
      <color indexed="8"/>
      <name val="Calibri"/>
      <family val="2"/>
    </font>
    <font>
      <i/>
      <sz val="10"/>
      <color theme="0"/>
      <name val="Calibri"/>
      <family val="2"/>
    </font>
    <font>
      <sz val="10"/>
      <color theme="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10"/>
      <color theme="1"/>
      <name val="Calibri"/>
      <family val="2"/>
      <scheme val="minor"/>
    </font>
    <font>
      <i/>
      <u/>
      <sz val="10"/>
      <color theme="1"/>
      <name val="Calibri"/>
      <family val="2"/>
    </font>
    <font>
      <i/>
      <sz val="10"/>
      <name val="Calibri"/>
      <family val="2"/>
    </font>
    <font>
      <i/>
      <sz val="10"/>
      <color rgb="FFFFFF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2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5" fillId="0" borderId="0" xfId="1" applyNumberFormat="1" applyFont="1" applyFill="1" applyBorder="1"/>
    <xf numFmtId="0" fontId="2" fillId="0" borderId="0" xfId="0" applyFont="1" applyFill="1"/>
    <xf numFmtId="0" fontId="2" fillId="3" borderId="0" xfId="0" applyFont="1" applyFill="1"/>
    <xf numFmtId="0" fontId="10" fillId="0" borderId="0" xfId="0" applyFont="1" applyFill="1"/>
    <xf numFmtId="0" fontId="11" fillId="0" borderId="0" xfId="0" applyFont="1" applyFill="1"/>
    <xf numFmtId="17" fontId="12" fillId="0" borderId="0" xfId="0" applyNumberFormat="1" applyFont="1" applyFill="1" applyAlignment="1">
      <alignment horizontal="left"/>
    </xf>
    <xf numFmtId="0" fontId="13" fillId="2" borderId="0" xfId="0" applyFont="1" applyFill="1"/>
    <xf numFmtId="0" fontId="13" fillId="3" borderId="0" xfId="0" applyFont="1" applyFill="1"/>
    <xf numFmtId="0" fontId="7" fillId="0" borderId="0" xfId="0" applyFont="1"/>
    <xf numFmtId="0" fontId="7" fillId="3" borderId="0" xfId="0" applyFont="1" applyFill="1"/>
    <xf numFmtId="0" fontId="7" fillId="2" borderId="0" xfId="0" applyFont="1" applyFill="1"/>
    <xf numFmtId="0" fontId="13" fillId="0" borderId="0" xfId="0" applyFont="1"/>
    <xf numFmtId="0" fontId="15" fillId="0" borderId="1" xfId="0" applyFont="1" applyFill="1" applyBorder="1"/>
    <xf numFmtId="0" fontId="16" fillId="0" borderId="0" xfId="0" applyFont="1" applyFill="1"/>
    <xf numFmtId="0" fontId="16" fillId="0" borderId="0" xfId="0" applyFont="1"/>
    <xf numFmtId="0" fontId="5" fillId="0" borderId="0" xfId="0" applyFont="1" applyFill="1"/>
    <xf numFmtId="0" fontId="17" fillId="6" borderId="1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left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19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left"/>
    </xf>
    <xf numFmtId="0" fontId="20" fillId="0" borderId="1" xfId="2" applyNumberFormat="1" applyFont="1" applyFill="1" applyBorder="1" applyAlignment="1" applyProtection="1">
      <alignment vertical="center" wrapText="1"/>
    </xf>
    <xf numFmtId="0" fontId="19" fillId="0" borderId="1" xfId="3" applyNumberFormat="1" applyFont="1" applyFill="1" applyBorder="1" applyAlignment="1" applyProtection="1">
      <alignment horizontal="left" vertical="center" wrapText="1"/>
    </xf>
    <xf numFmtId="164" fontId="19" fillId="7" borderId="1" xfId="1" applyNumberFormat="1" applyFont="1" applyFill="1" applyBorder="1"/>
    <xf numFmtId="0" fontId="19" fillId="3" borderId="1" xfId="0" applyFont="1" applyFill="1" applyBorder="1"/>
    <xf numFmtId="164" fontId="19" fillId="3" borderId="1" xfId="0" applyNumberFormat="1" applyFont="1" applyFill="1" applyBorder="1"/>
    <xf numFmtId="0" fontId="19" fillId="8" borderId="1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left" vertical="center"/>
    </xf>
    <xf numFmtId="0" fontId="20" fillId="8" borderId="1" xfId="0" applyFont="1" applyFill="1" applyBorder="1" applyAlignment="1">
      <alignment vertical="center"/>
    </xf>
    <xf numFmtId="0" fontId="19" fillId="8" borderId="1" xfId="3" applyNumberFormat="1" applyFont="1" applyFill="1" applyBorder="1" applyAlignment="1" applyProtection="1">
      <alignment horizontal="left" vertical="center" wrapText="1"/>
    </xf>
    <xf numFmtId="164" fontId="19" fillId="8" borderId="1" xfId="1" applyNumberFormat="1" applyFont="1" applyFill="1" applyBorder="1" applyAlignment="1">
      <alignment vertical="center"/>
    </xf>
    <xf numFmtId="0" fontId="19" fillId="8" borderId="1" xfId="0" applyFont="1" applyFill="1" applyBorder="1" applyAlignment="1">
      <alignment vertical="center"/>
    </xf>
    <xf numFmtId="0" fontId="20" fillId="0" borderId="1" xfId="4" applyNumberFormat="1" applyFont="1" applyFill="1" applyBorder="1" applyAlignment="1" applyProtection="1">
      <alignment vertical="center" wrapText="1"/>
    </xf>
    <xf numFmtId="0" fontId="19" fillId="0" borderId="1" xfId="5" applyNumberFormat="1" applyFont="1" applyFill="1" applyBorder="1" applyAlignment="1" applyProtection="1">
      <alignment horizontal="left" vertical="center" wrapText="1"/>
    </xf>
    <xf numFmtId="0" fontId="20" fillId="0" borderId="1" xfId="0" applyFont="1" applyFill="1" applyBorder="1"/>
    <xf numFmtId="0" fontId="20" fillId="3" borderId="1" xfId="0" applyFont="1" applyFill="1" applyBorder="1"/>
    <xf numFmtId="0" fontId="20" fillId="0" borderId="1" xfId="6" applyNumberFormat="1" applyFont="1" applyFill="1" applyBorder="1" applyAlignment="1" applyProtection="1">
      <alignment vertical="center" wrapText="1"/>
    </xf>
    <xf numFmtId="0" fontId="19" fillId="0" borderId="1" xfId="11" applyNumberFormat="1" applyFont="1" applyFill="1" applyBorder="1" applyAlignment="1" applyProtection="1">
      <alignment horizontal="left" vertical="center" wrapText="1"/>
    </xf>
    <xf numFmtId="0" fontId="20" fillId="0" borderId="1" xfId="12" applyNumberFormat="1" applyFont="1" applyFill="1" applyBorder="1" applyAlignment="1" applyProtection="1">
      <alignment vertical="center" wrapText="1"/>
    </xf>
    <xf numFmtId="0" fontId="19" fillId="0" borderId="1" xfId="13" applyNumberFormat="1" applyFont="1" applyFill="1" applyBorder="1" applyAlignment="1" applyProtection="1">
      <alignment horizontal="left" vertical="center" wrapText="1"/>
    </xf>
    <xf numFmtId="0" fontId="20" fillId="0" borderId="1" xfId="16" applyNumberFormat="1" applyFont="1" applyFill="1" applyBorder="1" applyAlignment="1" applyProtection="1">
      <alignment vertical="center" wrapText="1"/>
    </xf>
    <xf numFmtId="0" fontId="19" fillId="0" borderId="1" xfId="17" applyNumberFormat="1" applyFont="1" applyFill="1" applyBorder="1" applyAlignment="1" applyProtection="1">
      <alignment horizontal="left" vertical="center" wrapText="1"/>
    </xf>
    <xf numFmtId="0" fontId="20" fillId="0" borderId="1" xfId="20" applyNumberFormat="1" applyFont="1" applyFill="1" applyBorder="1" applyAlignment="1" applyProtection="1">
      <alignment vertical="center" wrapText="1"/>
    </xf>
    <xf numFmtId="0" fontId="19" fillId="0" borderId="1" xfId="19" applyNumberFormat="1" applyFont="1" applyFill="1" applyBorder="1" applyAlignment="1" applyProtection="1">
      <alignment horizontal="left" vertical="center" wrapText="1"/>
    </xf>
    <xf numFmtId="0" fontId="20" fillId="5" borderId="1" xfId="21" applyNumberFormat="1" applyFont="1" applyFill="1" applyBorder="1" applyAlignment="1" applyProtection="1">
      <alignment vertical="center" wrapText="1"/>
    </xf>
    <xf numFmtId="0" fontId="20" fillId="0" borderId="1" xfId="21" applyNumberFormat="1" applyFont="1" applyFill="1" applyBorder="1" applyAlignment="1" applyProtection="1">
      <alignment vertical="center" wrapText="1"/>
    </xf>
    <xf numFmtId="0" fontId="20" fillId="0" borderId="1" xfId="23" applyNumberFormat="1" applyFont="1" applyFill="1" applyBorder="1" applyAlignment="1" applyProtection="1">
      <alignment vertical="center" wrapText="1"/>
    </xf>
    <xf numFmtId="0" fontId="19" fillId="0" borderId="1" xfId="24" applyNumberFormat="1" applyFont="1" applyFill="1" applyBorder="1" applyAlignment="1" applyProtection="1">
      <alignment horizontal="left" vertical="center" wrapText="1"/>
    </xf>
    <xf numFmtId="0" fontId="20" fillId="0" borderId="1" xfId="25" applyNumberFormat="1" applyFont="1" applyFill="1" applyBorder="1" applyAlignment="1" applyProtection="1">
      <alignment vertical="center" wrapText="1"/>
    </xf>
    <xf numFmtId="0" fontId="19" fillId="0" borderId="1" xfId="26" applyNumberFormat="1" applyFont="1" applyFill="1" applyBorder="1" applyAlignment="1" applyProtection="1">
      <alignment horizontal="left" vertical="center" wrapText="1"/>
    </xf>
    <xf numFmtId="0" fontId="19" fillId="0" borderId="1" xfId="30" applyNumberFormat="1" applyFont="1" applyFill="1" applyBorder="1" applyAlignment="1" applyProtection="1">
      <alignment horizontal="left" vertical="center" wrapText="1"/>
    </xf>
    <xf numFmtId="0" fontId="20" fillId="0" borderId="1" xfId="0" applyFont="1" applyFill="1" applyBorder="1" applyAlignment="1">
      <alignment horizontal="left"/>
    </xf>
    <xf numFmtId="0" fontId="20" fillId="0" borderId="1" xfId="29" applyNumberFormat="1" applyFont="1" applyFill="1" applyBorder="1" applyAlignment="1" applyProtection="1">
      <alignment vertical="center" wrapText="1"/>
    </xf>
    <xf numFmtId="0" fontId="19" fillId="0" borderId="1" xfId="32" applyNumberFormat="1" applyFont="1" applyFill="1" applyBorder="1" applyAlignment="1" applyProtection="1">
      <alignment horizontal="left" vertical="center" wrapText="1"/>
    </xf>
    <xf numFmtId="0" fontId="20" fillId="0" borderId="1" xfId="31" applyNumberFormat="1" applyFont="1" applyFill="1" applyBorder="1" applyAlignment="1" applyProtection="1">
      <alignment vertical="center" wrapText="1"/>
    </xf>
    <xf numFmtId="0" fontId="21" fillId="0" borderId="1" xfId="0" applyFont="1" applyFill="1" applyBorder="1"/>
    <xf numFmtId="0" fontId="20" fillId="5" borderId="1" xfId="33" applyNumberFormat="1" applyFont="1" applyFill="1" applyBorder="1" applyAlignment="1" applyProtection="1">
      <alignment vertical="center" wrapText="1"/>
    </xf>
    <xf numFmtId="0" fontId="20" fillId="0" borderId="1" xfId="33" applyNumberFormat="1" applyFont="1" applyFill="1" applyBorder="1" applyAlignment="1" applyProtection="1">
      <alignment vertical="center" wrapText="1"/>
    </xf>
    <xf numFmtId="0" fontId="19" fillId="0" borderId="1" xfId="34" applyNumberFormat="1" applyFont="1" applyFill="1" applyBorder="1" applyAlignment="1" applyProtection="1">
      <alignment horizontal="left" vertical="center" wrapText="1"/>
    </xf>
    <xf numFmtId="0" fontId="14" fillId="0" borderId="2" xfId="0" applyFont="1" applyFill="1" applyBorder="1"/>
    <xf numFmtId="164" fontId="20" fillId="3" borderId="1" xfId="0" applyNumberFormat="1" applyFont="1" applyFill="1" applyBorder="1"/>
    <xf numFmtId="0" fontId="20" fillId="0" borderId="1" xfId="43" applyNumberFormat="1" applyFont="1" applyFill="1" applyBorder="1" applyAlignment="1" applyProtection="1">
      <alignment vertical="center" wrapText="1"/>
    </xf>
    <xf numFmtId="0" fontId="19" fillId="0" borderId="1" xfId="44" applyNumberFormat="1" applyFont="1" applyFill="1" applyBorder="1" applyAlignment="1" applyProtection="1">
      <alignment horizontal="left" vertical="center" wrapText="1"/>
    </xf>
    <xf numFmtId="0" fontId="20" fillId="0" borderId="1" xfId="49" applyNumberFormat="1" applyFont="1" applyFill="1" applyBorder="1" applyAlignment="1" applyProtection="1">
      <alignment vertical="center" wrapText="1"/>
    </xf>
    <xf numFmtId="0" fontId="19" fillId="0" borderId="1" xfId="50" applyNumberFormat="1" applyFont="1" applyFill="1" applyBorder="1" applyAlignment="1" applyProtection="1">
      <alignment horizontal="left" vertical="center" wrapText="1"/>
    </xf>
    <xf numFmtId="0" fontId="20" fillId="0" borderId="1" xfId="51" applyNumberFormat="1" applyFont="1" applyFill="1" applyBorder="1" applyAlignment="1" applyProtection="1">
      <alignment vertical="center" wrapText="1"/>
    </xf>
    <xf numFmtId="0" fontId="19" fillId="0" borderId="1" xfId="52" applyNumberFormat="1" applyFont="1" applyFill="1" applyBorder="1" applyAlignment="1" applyProtection="1">
      <alignment horizontal="left" vertical="center" wrapText="1"/>
    </xf>
    <xf numFmtId="0" fontId="20" fillId="0" borderId="1" xfId="53" applyNumberFormat="1" applyFont="1" applyFill="1" applyBorder="1" applyAlignment="1" applyProtection="1">
      <alignment vertical="center" wrapText="1"/>
    </xf>
    <xf numFmtId="0" fontId="19" fillId="0" borderId="1" xfId="54" applyNumberFormat="1" applyFont="1" applyFill="1" applyBorder="1" applyAlignment="1" applyProtection="1">
      <alignment horizontal="left" vertical="center" wrapText="1"/>
    </xf>
    <xf numFmtId="0" fontId="20" fillId="5" borderId="1" xfId="53" applyNumberFormat="1" applyFont="1" applyFill="1" applyBorder="1" applyAlignment="1" applyProtection="1">
      <alignment vertical="center" wrapText="1"/>
    </xf>
    <xf numFmtId="0" fontId="20" fillId="5" borderId="1" xfId="0" applyFont="1" applyFill="1" applyBorder="1"/>
    <xf numFmtId="0" fontId="20" fillId="0" borderId="1" xfId="55" applyNumberFormat="1" applyFont="1" applyFill="1" applyBorder="1" applyAlignment="1" applyProtection="1">
      <alignment vertical="center" wrapText="1"/>
    </xf>
    <xf numFmtId="0" fontId="19" fillId="0" borderId="1" xfId="56" applyNumberFormat="1" applyFont="1" applyFill="1" applyBorder="1" applyAlignment="1" applyProtection="1">
      <alignment horizontal="left" vertical="center" wrapText="1"/>
    </xf>
    <xf numFmtId="0" fontId="22" fillId="3" borderId="1" xfId="0" applyFont="1" applyFill="1" applyBorder="1"/>
    <xf numFmtId="164" fontId="15" fillId="7" borderId="1" xfId="1" applyNumberFormat="1" applyFont="1" applyFill="1" applyBorder="1" applyAlignment="1">
      <alignment horizontal="right"/>
    </xf>
    <xf numFmtId="0" fontId="19" fillId="0" borderId="1" xfId="0" applyFont="1" applyFill="1" applyBorder="1"/>
    <xf numFmtId="0" fontId="20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right" vertical="center"/>
    </xf>
    <xf numFmtId="0" fontId="21" fillId="8" borderId="1" xfId="0" applyFont="1" applyFill="1" applyBorder="1" applyAlignment="1">
      <alignment vertical="center"/>
    </xf>
    <xf numFmtId="0" fontId="21" fillId="5" borderId="1" xfId="0" applyFont="1" applyFill="1" applyBorder="1"/>
    <xf numFmtId="164" fontId="15" fillId="8" borderId="1" xfId="1" applyNumberFormat="1" applyFont="1" applyFill="1" applyBorder="1" applyAlignment="1">
      <alignment horizontal="right" vertical="center"/>
    </xf>
    <xf numFmtId="0" fontId="18" fillId="6" borderId="1" xfId="0" applyFont="1" applyFill="1" applyBorder="1"/>
    <xf numFmtId="0" fontId="17" fillId="6" borderId="1" xfId="0" applyFont="1" applyFill="1" applyBorder="1" applyAlignment="1">
      <alignment horizontal="center"/>
    </xf>
    <xf numFmtId="0" fontId="18" fillId="6" borderId="1" xfId="0" applyFont="1" applyFill="1" applyBorder="1" applyAlignment="1">
      <alignment horizontal="center"/>
    </xf>
    <xf numFmtId="164" fontId="18" fillId="6" borderId="1" xfId="1" applyNumberFormat="1" applyFont="1" applyFill="1" applyBorder="1" applyAlignment="1">
      <alignment horizontal="center"/>
    </xf>
    <xf numFmtId="0" fontId="14" fillId="0" borderId="0" xfId="0" applyFont="1"/>
    <xf numFmtId="0" fontId="5" fillId="0" borderId="0" xfId="0" applyFont="1"/>
    <xf numFmtId="0" fontId="14" fillId="3" borderId="0" xfId="0" applyFont="1" applyFill="1"/>
    <xf numFmtId="0" fontId="16" fillId="0" borderId="1" xfId="0" applyFont="1" applyBorder="1"/>
    <xf numFmtId="164" fontId="23" fillId="0" borderId="1" xfId="0" applyNumberFormat="1" applyFont="1" applyBorder="1"/>
    <xf numFmtId="0" fontId="23" fillId="0" borderId="1" xfId="0" applyFont="1" applyBorder="1"/>
    <xf numFmtId="164" fontId="19" fillId="9" borderId="1" xfId="1" applyNumberFormat="1" applyFont="1" applyFill="1" applyBorder="1"/>
    <xf numFmtId="164" fontId="15" fillId="9" borderId="1" xfId="1" applyNumberFormat="1" applyFont="1" applyFill="1" applyBorder="1" applyAlignment="1">
      <alignment horizontal="right"/>
    </xf>
    <xf numFmtId="0" fontId="20" fillId="4" borderId="1" xfId="2" applyNumberFormat="1" applyFont="1" applyFill="1" applyBorder="1" applyAlignment="1" applyProtection="1">
      <alignment vertical="center" wrapText="1"/>
    </xf>
    <xf numFmtId="0" fontId="20" fillId="4" borderId="1" xfId="4" applyNumberFormat="1" applyFont="1" applyFill="1" applyBorder="1" applyAlignment="1" applyProtection="1">
      <alignment vertical="center" wrapText="1"/>
    </xf>
    <xf numFmtId="0" fontId="20" fillId="4" borderId="1" xfId="6" applyNumberFormat="1" applyFont="1" applyFill="1" applyBorder="1" applyAlignment="1" applyProtection="1">
      <alignment vertical="center" wrapText="1"/>
    </xf>
    <xf numFmtId="0" fontId="20" fillId="4" borderId="1" xfId="12" applyNumberFormat="1" applyFont="1" applyFill="1" applyBorder="1" applyAlignment="1" applyProtection="1">
      <alignment vertical="center" wrapText="1"/>
    </xf>
    <xf numFmtId="0" fontId="20" fillId="4" borderId="1" xfId="16" applyNumberFormat="1" applyFont="1" applyFill="1" applyBorder="1" applyAlignment="1" applyProtection="1">
      <alignment vertical="center" wrapText="1"/>
    </xf>
    <xf numFmtId="0" fontId="20" fillId="4" borderId="1" xfId="20" applyNumberFormat="1" applyFont="1" applyFill="1" applyBorder="1" applyAlignment="1" applyProtection="1">
      <alignment vertical="center" wrapText="1"/>
    </xf>
    <xf numFmtId="0" fontId="20" fillId="4" borderId="1" xfId="23" applyNumberFormat="1" applyFont="1" applyFill="1" applyBorder="1" applyAlignment="1" applyProtection="1">
      <alignment vertical="center" wrapText="1"/>
    </xf>
    <xf numFmtId="0" fontId="20" fillId="4" borderId="1" xfId="25" applyNumberFormat="1" applyFont="1" applyFill="1" applyBorder="1" applyAlignment="1" applyProtection="1">
      <alignment vertical="center" wrapText="1"/>
    </xf>
    <xf numFmtId="0" fontId="20" fillId="4" borderId="1" xfId="21" applyNumberFormat="1" applyFont="1" applyFill="1" applyBorder="1" applyAlignment="1" applyProtection="1">
      <alignment vertical="center" wrapText="1"/>
    </xf>
    <xf numFmtId="0" fontId="20" fillId="4" borderId="1" xfId="29" applyNumberFormat="1" applyFont="1" applyFill="1" applyBorder="1" applyAlignment="1" applyProtection="1">
      <alignment vertical="center" wrapText="1"/>
    </xf>
    <xf numFmtId="0" fontId="20" fillId="4" borderId="1" xfId="0" applyFont="1" applyFill="1" applyBorder="1" applyAlignment="1">
      <alignment horizontal="left"/>
    </xf>
    <xf numFmtId="0" fontId="20" fillId="4" borderId="1" xfId="31" applyNumberFormat="1" applyFont="1" applyFill="1" applyBorder="1" applyAlignment="1" applyProtection="1">
      <alignment vertical="center" wrapText="1"/>
    </xf>
    <xf numFmtId="0" fontId="21" fillId="4" borderId="1" xfId="0" applyFont="1" applyFill="1" applyBorder="1"/>
    <xf numFmtId="0" fontId="20" fillId="4" borderId="1" xfId="0" applyFont="1" applyFill="1" applyBorder="1"/>
    <xf numFmtId="0" fontId="20" fillId="4" borderId="1" xfId="33" applyNumberFormat="1" applyFont="1" applyFill="1" applyBorder="1" applyAlignment="1" applyProtection="1">
      <alignment vertical="center" wrapText="1"/>
    </xf>
    <xf numFmtId="0" fontId="20" fillId="4" borderId="1" xfId="43" applyNumberFormat="1" applyFont="1" applyFill="1" applyBorder="1" applyAlignment="1" applyProtection="1">
      <alignment vertical="center" wrapText="1"/>
    </xf>
    <xf numFmtId="0" fontId="20" fillId="4" borderId="1" xfId="49" applyNumberFormat="1" applyFont="1" applyFill="1" applyBorder="1" applyAlignment="1" applyProtection="1">
      <alignment vertical="center" wrapText="1"/>
    </xf>
    <xf numFmtId="0" fontId="20" fillId="4" borderId="1" xfId="51" applyNumberFormat="1" applyFont="1" applyFill="1" applyBorder="1" applyAlignment="1" applyProtection="1">
      <alignment vertical="center" wrapText="1"/>
    </xf>
    <xf numFmtId="0" fontId="20" fillId="4" borderId="1" xfId="53" applyNumberFormat="1" applyFont="1" applyFill="1" applyBorder="1" applyAlignment="1" applyProtection="1">
      <alignment vertical="center" wrapText="1"/>
    </xf>
    <xf numFmtId="0" fontId="20" fillId="4" borderId="1" xfId="55" applyNumberFormat="1" applyFont="1" applyFill="1" applyBorder="1" applyAlignment="1" applyProtection="1">
      <alignment vertical="center" wrapText="1"/>
    </xf>
    <xf numFmtId="0" fontId="20" fillId="4" borderId="1" xfId="0" applyFont="1" applyFill="1" applyBorder="1" applyAlignment="1">
      <alignment vertical="center"/>
    </xf>
    <xf numFmtId="0" fontId="19" fillId="3" borderId="1" xfId="52" applyNumberFormat="1" applyFont="1" applyFill="1" applyBorder="1" applyAlignment="1" applyProtection="1">
      <alignment horizontal="left" vertical="center" wrapText="1"/>
    </xf>
    <xf numFmtId="164" fontId="19" fillId="7" borderId="1" xfId="1" applyNumberFormat="1" applyFont="1" applyFill="1" applyBorder="1" applyAlignment="1">
      <alignment vertical="center"/>
    </xf>
    <xf numFmtId="0" fontId="19" fillId="3" borderId="1" xfId="0" applyFont="1" applyFill="1" applyBorder="1" applyAlignment="1">
      <alignment vertical="center"/>
    </xf>
    <xf numFmtId="164" fontId="19" fillId="9" borderId="1" xfId="1" applyNumberFormat="1" applyFont="1" applyFill="1" applyBorder="1" applyAlignment="1">
      <alignment vertical="center"/>
    </xf>
    <xf numFmtId="0" fontId="24" fillId="10" borderId="1" xfId="0" applyFont="1" applyFill="1" applyBorder="1" applyAlignment="1">
      <alignment horizontal="left" vertical="center"/>
    </xf>
    <xf numFmtId="0" fontId="24" fillId="10" borderId="1" xfId="0" applyFont="1" applyFill="1" applyBorder="1" applyAlignment="1">
      <alignment vertical="center"/>
    </xf>
    <xf numFmtId="164" fontId="15" fillId="7" borderId="1" xfId="1" applyNumberFormat="1" applyFont="1" applyFill="1" applyBorder="1" applyAlignment="1">
      <alignment horizontal="right" vertical="center"/>
    </xf>
    <xf numFmtId="164" fontId="5" fillId="0" borderId="0" xfId="0" applyNumberFormat="1" applyFont="1"/>
    <xf numFmtId="164" fontId="14" fillId="0" borderId="0" xfId="0" applyNumberFormat="1" applyFont="1"/>
  </cellXfs>
  <cellStyles count="57">
    <cellStyle name="Comma" xfId="1" builtinId="3"/>
    <cellStyle name="Normal" xfId="0" builtinId="0"/>
    <cellStyle name="Normal 10" xfId="5"/>
    <cellStyle name="Normal 11" xfId="6"/>
    <cellStyle name="Normal 12" xfId="7"/>
    <cellStyle name="Normal 13" xfId="8"/>
    <cellStyle name="Normal 14" xfId="9"/>
    <cellStyle name="Normal 17" xfId="10"/>
    <cellStyle name="Normal 18" xfId="11"/>
    <cellStyle name="Normal 19" xfId="12"/>
    <cellStyle name="Normal 20" xfId="13"/>
    <cellStyle name="Normal 23" xfId="14"/>
    <cellStyle name="Normal 24" xfId="15"/>
    <cellStyle name="Normal 25" xfId="16"/>
    <cellStyle name="Normal 26" xfId="17"/>
    <cellStyle name="Normal 27" xfId="18"/>
    <cellStyle name="Normal 28" xfId="19"/>
    <cellStyle name="Normal 29" xfId="20"/>
    <cellStyle name="Normal 31" xfId="21"/>
    <cellStyle name="Normal 32" xfId="22"/>
    <cellStyle name="Normal 33" xfId="23"/>
    <cellStyle name="Normal 34" xfId="24"/>
    <cellStyle name="Normal 36" xfId="25"/>
    <cellStyle name="Normal 37" xfId="26"/>
    <cellStyle name="Normal 40" xfId="27"/>
    <cellStyle name="Normal 41" xfId="28"/>
    <cellStyle name="Normal 42" xfId="30"/>
    <cellStyle name="Normal 43" xfId="29"/>
    <cellStyle name="Normal 44" xfId="31"/>
    <cellStyle name="Normal 45" xfId="32"/>
    <cellStyle name="Normal 46" xfId="33"/>
    <cellStyle name="Normal 47" xfId="34"/>
    <cellStyle name="Normal 48" xfId="35"/>
    <cellStyle name="Normal 49" xfId="36"/>
    <cellStyle name="Normal 50" xfId="37"/>
    <cellStyle name="Normal 52" xfId="38"/>
    <cellStyle name="Normal 53" xfId="39"/>
    <cellStyle name="Normal 54" xfId="40"/>
    <cellStyle name="Normal 55" xfId="41"/>
    <cellStyle name="Normal 56" xfId="42"/>
    <cellStyle name="Normal 57" xfId="43"/>
    <cellStyle name="Normal 58" xfId="44"/>
    <cellStyle name="Normal 59" xfId="45"/>
    <cellStyle name="Normal 6" xfId="2"/>
    <cellStyle name="Normal 60" xfId="46"/>
    <cellStyle name="Normal 61" xfId="47"/>
    <cellStyle name="Normal 62" xfId="48"/>
    <cellStyle name="Normal 66" xfId="49"/>
    <cellStyle name="Normal 67" xfId="50"/>
    <cellStyle name="Normal 68" xfId="51"/>
    <cellStyle name="Normal 69" xfId="52"/>
    <cellStyle name="Normal 7" xfId="3"/>
    <cellStyle name="Normal 70" xfId="53"/>
    <cellStyle name="Normal 71" xfId="54"/>
    <cellStyle name="Normal 72" xfId="55"/>
    <cellStyle name="Normal 73" xfId="56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UTASI%20STOCK%20HARI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UTASI%20STOCK/MUTASI%20STOCK%202017/MUTASI%20STOCK%20HARIAN%2012%20Desember%20(Autosave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0"/>
      <sheetName val="Baru"/>
      <sheetName val="DO"/>
      <sheetName val="Rekap Stock"/>
    </sheetNames>
    <sheetDataSet>
      <sheetData sheetId="0">
        <row r="2">
          <cell r="B2" t="str">
            <v>PT. SEJAHTERA BUANA TRADA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0"/>
      <sheetName val="Baru"/>
      <sheetName val="DO"/>
      <sheetName val="Rekap Stock "/>
    </sheetNames>
    <sheetDataSet>
      <sheetData sheetId="0"/>
      <sheetData sheetId="1">
        <row r="5">
          <cell r="AK5">
            <v>0</v>
          </cell>
        </row>
        <row r="6">
          <cell r="AK6">
            <v>0</v>
          </cell>
        </row>
        <row r="7">
          <cell r="AK7">
            <v>0</v>
          </cell>
        </row>
        <row r="8">
          <cell r="AK8">
            <v>1</v>
          </cell>
        </row>
        <row r="9">
          <cell r="AK9">
            <v>24</v>
          </cell>
        </row>
        <row r="10">
          <cell r="AK10">
            <v>0</v>
          </cell>
        </row>
        <row r="11">
          <cell r="AK11">
            <v>25</v>
          </cell>
        </row>
        <row r="12">
          <cell r="AK12">
            <v>5</v>
          </cell>
        </row>
        <row r="13">
          <cell r="AK13">
            <v>6</v>
          </cell>
        </row>
        <row r="14">
          <cell r="AK14">
            <v>2</v>
          </cell>
        </row>
        <row r="15">
          <cell r="AK15">
            <v>13</v>
          </cell>
        </row>
        <row r="16">
          <cell r="AK16">
            <v>0</v>
          </cell>
        </row>
        <row r="17">
          <cell r="AK17">
            <v>0</v>
          </cell>
        </row>
        <row r="18">
          <cell r="AK18">
            <v>0</v>
          </cell>
        </row>
        <row r="19">
          <cell r="AK19">
            <v>1</v>
          </cell>
        </row>
        <row r="20">
          <cell r="AK20">
            <v>2</v>
          </cell>
        </row>
        <row r="21">
          <cell r="AK21">
            <v>3</v>
          </cell>
        </row>
        <row r="22">
          <cell r="AK22">
            <v>2</v>
          </cell>
        </row>
        <row r="23">
          <cell r="AK23">
            <v>2</v>
          </cell>
        </row>
        <row r="24">
          <cell r="AK24">
            <v>4</v>
          </cell>
        </row>
        <row r="25">
          <cell r="AK25">
            <v>2</v>
          </cell>
        </row>
        <row r="26">
          <cell r="AK26">
            <v>3</v>
          </cell>
        </row>
        <row r="27">
          <cell r="AK27">
            <v>5</v>
          </cell>
        </row>
        <row r="32">
          <cell r="AK32">
            <v>1</v>
          </cell>
        </row>
        <row r="33">
          <cell r="AK33">
            <v>0</v>
          </cell>
        </row>
        <row r="34">
          <cell r="AK34">
            <v>0</v>
          </cell>
        </row>
        <row r="35">
          <cell r="AK35">
            <v>1</v>
          </cell>
        </row>
        <row r="36">
          <cell r="AK36">
            <v>0</v>
          </cell>
        </row>
        <row r="37">
          <cell r="AK37">
            <v>0</v>
          </cell>
        </row>
        <row r="38">
          <cell r="AK38">
            <v>0</v>
          </cell>
        </row>
        <row r="39">
          <cell r="AK39">
            <v>1</v>
          </cell>
        </row>
        <row r="40">
          <cell r="AK40">
            <v>0</v>
          </cell>
        </row>
        <row r="41">
          <cell r="AK41">
            <v>1</v>
          </cell>
        </row>
        <row r="42">
          <cell r="AK42">
            <v>0</v>
          </cell>
        </row>
        <row r="43">
          <cell r="AK43">
            <v>6</v>
          </cell>
        </row>
        <row r="44">
          <cell r="AK44">
            <v>6</v>
          </cell>
        </row>
        <row r="45">
          <cell r="AK45">
            <v>0</v>
          </cell>
        </row>
        <row r="46">
          <cell r="AK46">
            <v>0</v>
          </cell>
        </row>
        <row r="47">
          <cell r="AK47">
            <v>0</v>
          </cell>
        </row>
        <row r="48">
          <cell r="AK48">
            <v>0</v>
          </cell>
        </row>
        <row r="49">
          <cell r="AK49">
            <v>0</v>
          </cell>
        </row>
        <row r="50">
          <cell r="AK50">
            <v>0</v>
          </cell>
        </row>
        <row r="51">
          <cell r="AK51">
            <v>0</v>
          </cell>
        </row>
        <row r="52">
          <cell r="AK52">
            <v>0</v>
          </cell>
        </row>
        <row r="53">
          <cell r="AK53">
            <v>0</v>
          </cell>
        </row>
        <row r="54">
          <cell r="AK54">
            <v>0</v>
          </cell>
        </row>
        <row r="55">
          <cell r="AK55">
            <v>0</v>
          </cell>
        </row>
        <row r="56">
          <cell r="AK56">
            <v>0</v>
          </cell>
        </row>
        <row r="57">
          <cell r="AK57">
            <v>0</v>
          </cell>
        </row>
        <row r="58">
          <cell r="AK58">
            <v>0</v>
          </cell>
        </row>
        <row r="59">
          <cell r="AK59">
            <v>0</v>
          </cell>
        </row>
        <row r="60">
          <cell r="AK60">
            <v>0</v>
          </cell>
        </row>
        <row r="61">
          <cell r="AK61">
            <v>0</v>
          </cell>
        </row>
        <row r="62">
          <cell r="AK62">
            <v>0</v>
          </cell>
        </row>
        <row r="63">
          <cell r="AK63">
            <v>0</v>
          </cell>
        </row>
        <row r="64">
          <cell r="AK64">
            <v>0</v>
          </cell>
        </row>
        <row r="65">
          <cell r="AK65">
            <v>5</v>
          </cell>
        </row>
        <row r="66">
          <cell r="AK66">
            <v>0</v>
          </cell>
        </row>
        <row r="67">
          <cell r="AK67">
            <v>0</v>
          </cell>
        </row>
        <row r="68">
          <cell r="AK68">
            <v>0</v>
          </cell>
        </row>
        <row r="69">
          <cell r="AK69">
            <v>4</v>
          </cell>
        </row>
        <row r="70">
          <cell r="AK70">
            <v>9</v>
          </cell>
        </row>
        <row r="71">
          <cell r="AK71">
            <v>0</v>
          </cell>
        </row>
        <row r="72">
          <cell r="AK72">
            <v>0</v>
          </cell>
        </row>
        <row r="73">
          <cell r="AK73">
            <v>10</v>
          </cell>
        </row>
        <row r="74">
          <cell r="AK74">
            <v>0</v>
          </cell>
        </row>
        <row r="75">
          <cell r="AK75">
            <v>0</v>
          </cell>
        </row>
        <row r="76">
          <cell r="AK76">
            <v>0</v>
          </cell>
        </row>
        <row r="77">
          <cell r="AK77">
            <v>25</v>
          </cell>
        </row>
        <row r="78">
          <cell r="AK78">
            <v>35</v>
          </cell>
        </row>
        <row r="79">
          <cell r="AK79">
            <v>0</v>
          </cell>
        </row>
        <row r="80">
          <cell r="AK80">
            <v>2</v>
          </cell>
        </row>
        <row r="81">
          <cell r="AK81">
            <v>0</v>
          </cell>
        </row>
        <row r="82">
          <cell r="AK82">
            <v>1</v>
          </cell>
        </row>
        <row r="83">
          <cell r="AK83">
            <v>3</v>
          </cell>
        </row>
        <row r="84">
          <cell r="AK84">
            <v>0</v>
          </cell>
        </row>
        <row r="85">
          <cell r="AK85">
            <v>0</v>
          </cell>
        </row>
        <row r="86">
          <cell r="AK86">
            <v>6</v>
          </cell>
        </row>
        <row r="87">
          <cell r="AK87">
            <v>0</v>
          </cell>
        </row>
        <row r="88">
          <cell r="AK88">
            <v>1</v>
          </cell>
        </row>
        <row r="89">
          <cell r="AK89">
            <v>0</v>
          </cell>
        </row>
        <row r="90">
          <cell r="AK90">
            <v>1</v>
          </cell>
        </row>
        <row r="91">
          <cell r="AK91">
            <v>1</v>
          </cell>
        </row>
        <row r="92">
          <cell r="AK92">
            <v>0</v>
          </cell>
        </row>
        <row r="93">
          <cell r="AK93">
            <v>0</v>
          </cell>
        </row>
        <row r="94">
          <cell r="AK94">
            <v>3</v>
          </cell>
        </row>
        <row r="95">
          <cell r="AK95">
            <v>1</v>
          </cell>
        </row>
        <row r="96">
          <cell r="AK96">
            <v>1</v>
          </cell>
        </row>
        <row r="97">
          <cell r="AK97">
            <v>2</v>
          </cell>
        </row>
        <row r="98">
          <cell r="AK98">
            <v>0</v>
          </cell>
        </row>
        <row r="99">
          <cell r="AK99">
            <v>0</v>
          </cell>
        </row>
        <row r="100">
          <cell r="AK100">
            <v>1</v>
          </cell>
        </row>
        <row r="101">
          <cell r="AK101">
            <v>5</v>
          </cell>
        </row>
        <row r="102">
          <cell r="AK102">
            <v>3</v>
          </cell>
        </row>
        <row r="103">
          <cell r="AK103">
            <v>3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AK106">
            <v>0</v>
          </cell>
        </row>
        <row r="107">
          <cell r="AK107">
            <v>5</v>
          </cell>
        </row>
        <row r="108">
          <cell r="AK108">
            <v>11</v>
          </cell>
        </row>
        <row r="109">
          <cell r="AK109">
            <v>0</v>
          </cell>
        </row>
        <row r="110">
          <cell r="AK110">
            <v>0</v>
          </cell>
        </row>
        <row r="111">
          <cell r="AK111">
            <v>0</v>
          </cell>
        </row>
        <row r="112">
          <cell r="AK112">
            <v>0</v>
          </cell>
        </row>
        <row r="113">
          <cell r="AK113">
            <v>0</v>
          </cell>
        </row>
        <row r="114">
          <cell r="AK114">
            <v>0</v>
          </cell>
        </row>
        <row r="115">
          <cell r="AK115">
            <v>0</v>
          </cell>
        </row>
        <row r="116">
          <cell r="AK116">
            <v>0</v>
          </cell>
        </row>
        <row r="117">
          <cell r="AK117">
            <v>0</v>
          </cell>
        </row>
        <row r="118">
          <cell r="AK118">
            <v>0</v>
          </cell>
        </row>
        <row r="119">
          <cell r="AK119">
            <v>0</v>
          </cell>
        </row>
        <row r="120">
          <cell r="AK120">
            <v>0</v>
          </cell>
        </row>
        <row r="121">
          <cell r="AK121">
            <v>0</v>
          </cell>
        </row>
        <row r="122">
          <cell r="AK122">
            <v>0</v>
          </cell>
        </row>
        <row r="123">
          <cell r="AK123">
            <v>0</v>
          </cell>
        </row>
        <row r="124">
          <cell r="AK124">
            <v>0</v>
          </cell>
        </row>
        <row r="125">
          <cell r="AK125">
            <v>0</v>
          </cell>
        </row>
        <row r="126">
          <cell r="AK126">
            <v>0</v>
          </cell>
        </row>
        <row r="127">
          <cell r="AK127">
            <v>0</v>
          </cell>
        </row>
        <row r="128">
          <cell r="AK128">
            <v>0</v>
          </cell>
        </row>
        <row r="129">
          <cell r="AK129">
            <v>0</v>
          </cell>
        </row>
        <row r="130">
          <cell r="AK130">
            <v>0</v>
          </cell>
        </row>
        <row r="131">
          <cell r="AK131">
            <v>0</v>
          </cell>
        </row>
        <row r="132">
          <cell r="AK132">
            <v>6</v>
          </cell>
        </row>
        <row r="133">
          <cell r="AK133">
            <v>0</v>
          </cell>
        </row>
        <row r="134">
          <cell r="AK134">
            <v>0</v>
          </cell>
        </row>
        <row r="135">
          <cell r="AK135">
            <v>0</v>
          </cell>
        </row>
        <row r="136">
          <cell r="AK136">
            <v>6</v>
          </cell>
        </row>
        <row r="137">
          <cell r="AK137">
            <v>12</v>
          </cell>
        </row>
        <row r="138">
          <cell r="AK138">
            <v>0</v>
          </cell>
        </row>
        <row r="139">
          <cell r="AK139">
            <v>0</v>
          </cell>
        </row>
        <row r="140">
          <cell r="AK140">
            <v>15</v>
          </cell>
        </row>
        <row r="141">
          <cell r="AK141">
            <v>0</v>
          </cell>
        </row>
        <row r="142">
          <cell r="AK142">
            <v>0</v>
          </cell>
        </row>
        <row r="143">
          <cell r="AK143">
            <v>1</v>
          </cell>
        </row>
        <row r="144">
          <cell r="AK144">
            <v>34</v>
          </cell>
        </row>
        <row r="145">
          <cell r="AK145">
            <v>50</v>
          </cell>
        </row>
        <row r="146">
          <cell r="AK146">
            <v>0</v>
          </cell>
        </row>
        <row r="147">
          <cell r="AK147">
            <v>0</v>
          </cell>
        </row>
        <row r="148">
          <cell r="AK148">
            <v>0</v>
          </cell>
        </row>
        <row r="149">
          <cell r="AK149">
            <v>0</v>
          </cell>
        </row>
        <row r="150">
          <cell r="AK150">
            <v>0</v>
          </cell>
        </row>
        <row r="151">
          <cell r="AK151">
            <v>0</v>
          </cell>
        </row>
        <row r="152">
          <cell r="AK152">
            <v>1</v>
          </cell>
        </row>
        <row r="153">
          <cell r="AK153">
            <v>0</v>
          </cell>
        </row>
        <row r="154">
          <cell r="AK154">
            <v>0</v>
          </cell>
        </row>
        <row r="155">
          <cell r="AK155">
            <v>0</v>
          </cell>
        </row>
        <row r="156">
          <cell r="AK156">
            <v>1</v>
          </cell>
        </row>
        <row r="157">
          <cell r="AK157">
            <v>0</v>
          </cell>
        </row>
        <row r="158">
          <cell r="AK158">
            <v>0</v>
          </cell>
        </row>
        <row r="159">
          <cell r="AK159">
            <v>0</v>
          </cell>
        </row>
        <row r="160">
          <cell r="AK160">
            <v>0</v>
          </cell>
        </row>
        <row r="161">
          <cell r="AK161">
            <v>0</v>
          </cell>
        </row>
        <row r="162">
          <cell r="AK162">
            <v>1</v>
          </cell>
        </row>
        <row r="163">
          <cell r="AK163">
            <v>1</v>
          </cell>
        </row>
        <row r="164">
          <cell r="AK164">
            <v>0</v>
          </cell>
        </row>
        <row r="165">
          <cell r="AK165">
            <v>0</v>
          </cell>
        </row>
        <row r="166">
          <cell r="AK166">
            <v>0</v>
          </cell>
        </row>
        <row r="167">
          <cell r="AK167">
            <v>0</v>
          </cell>
        </row>
        <row r="168">
          <cell r="AK168">
            <v>2</v>
          </cell>
        </row>
        <row r="169">
          <cell r="AK169">
            <v>0</v>
          </cell>
        </row>
        <row r="170">
          <cell r="AK170">
            <v>0</v>
          </cell>
        </row>
        <row r="171">
          <cell r="AK171">
            <v>3</v>
          </cell>
        </row>
        <row r="172">
          <cell r="AK172">
            <v>0</v>
          </cell>
        </row>
        <row r="174">
          <cell r="AK174">
            <v>0</v>
          </cell>
        </row>
        <row r="175">
          <cell r="AK175">
            <v>3</v>
          </cell>
        </row>
        <row r="176">
          <cell r="AK176">
            <v>0</v>
          </cell>
        </row>
        <row r="177">
          <cell r="AK177">
            <v>0</v>
          </cell>
        </row>
        <row r="178">
          <cell r="AK178">
            <v>0</v>
          </cell>
        </row>
        <row r="179">
          <cell r="AK179">
            <v>0</v>
          </cell>
        </row>
        <row r="180">
          <cell r="AK180">
            <v>0</v>
          </cell>
        </row>
        <row r="181">
          <cell r="AK181">
            <v>0</v>
          </cell>
        </row>
        <row r="182">
          <cell r="AK182">
            <v>0</v>
          </cell>
        </row>
        <row r="183">
          <cell r="AK183">
            <v>0</v>
          </cell>
        </row>
        <row r="184">
          <cell r="AK184">
            <v>0</v>
          </cell>
        </row>
        <row r="185">
          <cell r="AK185">
            <v>0</v>
          </cell>
        </row>
        <row r="186">
          <cell r="AK186">
            <v>0</v>
          </cell>
        </row>
        <row r="187">
          <cell r="AK187">
            <v>0</v>
          </cell>
        </row>
        <row r="188">
          <cell r="AK188">
            <v>0</v>
          </cell>
        </row>
        <row r="189">
          <cell r="AK189">
            <v>0</v>
          </cell>
        </row>
        <row r="190">
          <cell r="AK190">
            <v>3</v>
          </cell>
        </row>
        <row r="191">
          <cell r="AK191">
            <v>2</v>
          </cell>
        </row>
        <row r="192">
          <cell r="AK192">
            <v>3</v>
          </cell>
        </row>
        <row r="193">
          <cell r="AK193">
            <v>5</v>
          </cell>
        </row>
        <row r="194">
          <cell r="AK194">
            <v>0</v>
          </cell>
        </row>
        <row r="195">
          <cell r="AK195">
            <v>2</v>
          </cell>
        </row>
        <row r="196">
          <cell r="AK196">
            <v>15</v>
          </cell>
        </row>
        <row r="197">
          <cell r="AK197">
            <v>1</v>
          </cell>
        </row>
        <row r="198">
          <cell r="AK198">
            <v>4</v>
          </cell>
        </row>
        <row r="199">
          <cell r="AK199">
            <v>0</v>
          </cell>
        </row>
        <row r="200">
          <cell r="AK200">
            <v>3</v>
          </cell>
        </row>
        <row r="201">
          <cell r="AK201">
            <v>0</v>
          </cell>
        </row>
        <row r="202">
          <cell r="AK202">
            <v>1</v>
          </cell>
        </row>
        <row r="203">
          <cell r="AK203">
            <v>9</v>
          </cell>
        </row>
        <row r="204">
          <cell r="AK204">
            <v>0</v>
          </cell>
        </row>
        <row r="205">
          <cell r="AK205">
            <v>0</v>
          </cell>
        </row>
        <row r="206">
          <cell r="AK206">
            <v>1</v>
          </cell>
        </row>
        <row r="207">
          <cell r="AK207">
            <v>3</v>
          </cell>
        </row>
        <row r="208">
          <cell r="AK208">
            <v>0</v>
          </cell>
        </row>
        <row r="209">
          <cell r="AK209">
            <v>5</v>
          </cell>
        </row>
        <row r="210">
          <cell r="AK210">
            <v>2</v>
          </cell>
        </row>
        <row r="211">
          <cell r="AK211">
            <v>11</v>
          </cell>
        </row>
        <row r="212">
          <cell r="AK212">
            <v>0</v>
          </cell>
        </row>
        <row r="213">
          <cell r="AK213">
            <v>0</v>
          </cell>
        </row>
        <row r="214">
          <cell r="AK214">
            <v>1</v>
          </cell>
        </row>
        <row r="215">
          <cell r="AK215">
            <v>2</v>
          </cell>
        </row>
        <row r="216">
          <cell r="AK216">
            <v>3</v>
          </cell>
        </row>
        <row r="217">
          <cell r="AK217">
            <v>0</v>
          </cell>
        </row>
        <row r="218">
          <cell r="AK218">
            <v>4</v>
          </cell>
        </row>
        <row r="219">
          <cell r="AK219">
            <v>10</v>
          </cell>
        </row>
        <row r="220">
          <cell r="AK220">
            <v>0</v>
          </cell>
        </row>
        <row r="221">
          <cell r="AK221">
            <v>0</v>
          </cell>
        </row>
        <row r="222">
          <cell r="AK222">
            <v>0</v>
          </cell>
        </row>
        <row r="223">
          <cell r="AK223">
            <v>0</v>
          </cell>
        </row>
        <row r="224">
          <cell r="AK224">
            <v>0</v>
          </cell>
        </row>
        <row r="225">
          <cell r="AK225">
            <v>0</v>
          </cell>
        </row>
        <row r="236">
          <cell r="AK236">
            <v>0</v>
          </cell>
        </row>
        <row r="238">
          <cell r="AK238">
            <v>0</v>
          </cell>
        </row>
        <row r="239">
          <cell r="AK239">
            <v>0</v>
          </cell>
        </row>
        <row r="240">
          <cell r="AK240">
            <v>0</v>
          </cell>
        </row>
        <row r="241">
          <cell r="AK241">
            <v>0</v>
          </cell>
        </row>
        <row r="242">
          <cell r="AK242">
            <v>0</v>
          </cell>
        </row>
        <row r="243">
          <cell r="AK243">
            <v>0</v>
          </cell>
        </row>
        <row r="244">
          <cell r="AK244">
            <v>0</v>
          </cell>
        </row>
      </sheetData>
      <sheetData sheetId="2">
        <row r="5">
          <cell r="AK5">
            <v>0</v>
          </cell>
        </row>
        <row r="6">
          <cell r="AK6">
            <v>0</v>
          </cell>
        </row>
        <row r="7">
          <cell r="AK7">
            <v>0</v>
          </cell>
        </row>
        <row r="8">
          <cell r="AK8">
            <v>12</v>
          </cell>
        </row>
        <row r="9">
          <cell r="AK9">
            <v>31</v>
          </cell>
        </row>
        <row r="10">
          <cell r="AK10">
            <v>2</v>
          </cell>
        </row>
        <row r="11">
          <cell r="AK11">
            <v>45</v>
          </cell>
        </row>
        <row r="12">
          <cell r="AK12">
            <v>2</v>
          </cell>
        </row>
        <row r="13">
          <cell r="AK13">
            <v>4</v>
          </cell>
        </row>
        <row r="14">
          <cell r="AK14">
            <v>1</v>
          </cell>
        </row>
        <row r="15">
          <cell r="AK15">
            <v>7</v>
          </cell>
        </row>
        <row r="16">
          <cell r="AK16">
            <v>2</v>
          </cell>
        </row>
        <row r="17">
          <cell r="AK17">
            <v>0</v>
          </cell>
        </row>
        <row r="18">
          <cell r="AK18">
            <v>2</v>
          </cell>
        </row>
        <row r="19">
          <cell r="AK19">
            <v>4</v>
          </cell>
        </row>
        <row r="20">
          <cell r="AK20">
            <v>1</v>
          </cell>
        </row>
        <row r="21">
          <cell r="AK21">
            <v>5</v>
          </cell>
        </row>
        <row r="22">
          <cell r="AK22">
            <v>0</v>
          </cell>
        </row>
        <row r="23">
          <cell r="AK23">
            <v>1</v>
          </cell>
        </row>
        <row r="24">
          <cell r="AK24">
            <v>1</v>
          </cell>
        </row>
        <row r="25">
          <cell r="AK25">
            <v>2</v>
          </cell>
        </row>
        <row r="26">
          <cell r="AK26">
            <v>1</v>
          </cell>
        </row>
        <row r="27">
          <cell r="AK27">
            <v>3</v>
          </cell>
        </row>
        <row r="30">
          <cell r="AK30">
            <v>3</v>
          </cell>
        </row>
        <row r="31">
          <cell r="AK31">
            <v>3</v>
          </cell>
        </row>
        <row r="32">
          <cell r="AK32">
            <v>1</v>
          </cell>
        </row>
        <row r="33">
          <cell r="AK33">
            <v>0</v>
          </cell>
        </row>
        <row r="34">
          <cell r="AK34">
            <v>0</v>
          </cell>
        </row>
        <row r="35">
          <cell r="AK35">
            <v>1</v>
          </cell>
        </row>
        <row r="36">
          <cell r="AK36">
            <v>0</v>
          </cell>
        </row>
        <row r="37">
          <cell r="AK37">
            <v>0</v>
          </cell>
        </row>
        <row r="38">
          <cell r="AK38">
            <v>0</v>
          </cell>
        </row>
        <row r="39">
          <cell r="AK39">
            <v>1</v>
          </cell>
        </row>
        <row r="40">
          <cell r="AK40">
            <v>0</v>
          </cell>
        </row>
        <row r="41">
          <cell r="AK41">
            <v>1</v>
          </cell>
        </row>
        <row r="42">
          <cell r="AK42">
            <v>0</v>
          </cell>
        </row>
        <row r="45">
          <cell r="AK45">
            <v>0</v>
          </cell>
        </row>
        <row r="46">
          <cell r="AK46">
            <v>0</v>
          </cell>
        </row>
        <row r="47">
          <cell r="AK47">
            <v>0</v>
          </cell>
        </row>
        <row r="48">
          <cell r="AK48">
            <v>0</v>
          </cell>
        </row>
        <row r="49">
          <cell r="AK49">
            <v>0</v>
          </cell>
        </row>
        <row r="50">
          <cell r="AK50">
            <v>0</v>
          </cell>
        </row>
        <row r="51">
          <cell r="AK51">
            <v>0</v>
          </cell>
        </row>
        <row r="52">
          <cell r="AK52">
            <v>0</v>
          </cell>
        </row>
        <row r="53">
          <cell r="AK53">
            <v>0</v>
          </cell>
        </row>
        <row r="54">
          <cell r="AK54">
            <v>0</v>
          </cell>
        </row>
        <row r="55">
          <cell r="AK55">
            <v>9</v>
          </cell>
        </row>
        <row r="56">
          <cell r="AK56">
            <v>0</v>
          </cell>
        </row>
        <row r="57">
          <cell r="AK57">
            <v>2</v>
          </cell>
        </row>
        <row r="58">
          <cell r="AK58">
            <v>0</v>
          </cell>
        </row>
        <row r="59">
          <cell r="AK59">
            <v>0</v>
          </cell>
        </row>
        <row r="60">
          <cell r="AK60">
            <v>0</v>
          </cell>
        </row>
        <row r="61">
          <cell r="AK61">
            <v>14</v>
          </cell>
        </row>
        <row r="62">
          <cell r="AK62">
            <v>25</v>
          </cell>
        </row>
        <row r="63">
          <cell r="AK63">
            <v>2</v>
          </cell>
        </row>
        <row r="64">
          <cell r="AK64">
            <v>1</v>
          </cell>
        </row>
        <row r="65">
          <cell r="AK65">
            <v>5</v>
          </cell>
        </row>
        <row r="66">
          <cell r="AK66">
            <v>3</v>
          </cell>
        </row>
        <row r="67">
          <cell r="AK67">
            <v>0</v>
          </cell>
        </row>
        <row r="68">
          <cell r="AK68">
            <v>0</v>
          </cell>
        </row>
        <row r="69">
          <cell r="AK69">
            <v>4</v>
          </cell>
        </row>
        <row r="70">
          <cell r="AK70">
            <v>15</v>
          </cell>
        </row>
        <row r="71">
          <cell r="AK71">
            <v>47</v>
          </cell>
        </row>
        <row r="72">
          <cell r="AK72">
            <v>21</v>
          </cell>
        </row>
        <row r="73">
          <cell r="AK73">
            <v>20</v>
          </cell>
        </row>
        <row r="74">
          <cell r="AK74">
            <v>0</v>
          </cell>
        </row>
        <row r="75">
          <cell r="AK75">
            <v>1</v>
          </cell>
        </row>
        <row r="76">
          <cell r="AK76">
            <v>0</v>
          </cell>
        </row>
        <row r="77">
          <cell r="AK77">
            <v>40</v>
          </cell>
        </row>
        <row r="78">
          <cell r="AK78">
            <v>129</v>
          </cell>
        </row>
        <row r="79">
          <cell r="AK79">
            <v>0</v>
          </cell>
        </row>
        <row r="80">
          <cell r="AK80">
            <v>2</v>
          </cell>
        </row>
        <row r="81">
          <cell r="AK81">
            <v>0</v>
          </cell>
        </row>
        <row r="82">
          <cell r="AK82">
            <v>1</v>
          </cell>
        </row>
        <row r="83">
          <cell r="AK83">
            <v>3</v>
          </cell>
        </row>
        <row r="84">
          <cell r="AK84">
            <v>0</v>
          </cell>
        </row>
        <row r="85">
          <cell r="AK85">
            <v>0</v>
          </cell>
        </row>
        <row r="86">
          <cell r="AK86">
            <v>6</v>
          </cell>
        </row>
        <row r="87">
          <cell r="AK87">
            <v>0</v>
          </cell>
        </row>
        <row r="88">
          <cell r="AK88">
            <v>1</v>
          </cell>
        </row>
        <row r="89">
          <cell r="AK89">
            <v>0</v>
          </cell>
        </row>
        <row r="90">
          <cell r="AK90">
            <v>0</v>
          </cell>
        </row>
        <row r="91">
          <cell r="AK91">
            <v>1</v>
          </cell>
        </row>
        <row r="92">
          <cell r="AK92">
            <v>0</v>
          </cell>
        </row>
        <row r="93">
          <cell r="AK93">
            <v>0</v>
          </cell>
        </row>
        <row r="94">
          <cell r="AK94">
            <v>2</v>
          </cell>
        </row>
        <row r="95">
          <cell r="AK95">
            <v>0</v>
          </cell>
        </row>
        <row r="96">
          <cell r="AK96">
            <v>2</v>
          </cell>
        </row>
        <row r="97">
          <cell r="AK97">
            <v>1</v>
          </cell>
        </row>
        <row r="98">
          <cell r="AK98">
            <v>0</v>
          </cell>
        </row>
        <row r="99">
          <cell r="AK99">
            <v>0</v>
          </cell>
        </row>
        <row r="100">
          <cell r="AK100">
            <v>2</v>
          </cell>
        </row>
        <row r="101">
          <cell r="AK101">
            <v>5</v>
          </cell>
        </row>
        <row r="102">
          <cell r="AK102">
            <v>4</v>
          </cell>
        </row>
        <row r="103">
          <cell r="AK103">
            <v>3</v>
          </cell>
        </row>
        <row r="104">
          <cell r="AK104">
            <v>1</v>
          </cell>
        </row>
        <row r="105">
          <cell r="AK105">
            <v>0</v>
          </cell>
        </row>
        <row r="106">
          <cell r="AK106">
            <v>0</v>
          </cell>
        </row>
        <row r="107">
          <cell r="AK107">
            <v>2</v>
          </cell>
        </row>
        <row r="108">
          <cell r="AK108">
            <v>10</v>
          </cell>
        </row>
        <row r="109">
          <cell r="AK109">
            <v>0</v>
          </cell>
        </row>
        <row r="110">
          <cell r="AK110">
            <v>0</v>
          </cell>
        </row>
        <row r="111">
          <cell r="AK111">
            <v>0</v>
          </cell>
        </row>
        <row r="112">
          <cell r="AK112">
            <v>0</v>
          </cell>
        </row>
        <row r="113">
          <cell r="AK113">
            <v>0</v>
          </cell>
        </row>
        <row r="114">
          <cell r="AK114">
            <v>0</v>
          </cell>
        </row>
        <row r="115">
          <cell r="AK115">
            <v>0</v>
          </cell>
        </row>
        <row r="116">
          <cell r="AK116">
            <v>0</v>
          </cell>
        </row>
        <row r="117">
          <cell r="AK117">
            <v>0</v>
          </cell>
        </row>
        <row r="118">
          <cell r="AK118">
            <v>0</v>
          </cell>
        </row>
        <row r="119">
          <cell r="AK119">
            <v>0</v>
          </cell>
        </row>
        <row r="120">
          <cell r="AK120">
            <v>0</v>
          </cell>
        </row>
        <row r="121">
          <cell r="AK121">
            <v>3</v>
          </cell>
        </row>
        <row r="122">
          <cell r="AK122">
            <v>3</v>
          </cell>
        </row>
        <row r="123">
          <cell r="AK123">
            <v>0</v>
          </cell>
        </row>
        <row r="124">
          <cell r="AK124">
            <v>0</v>
          </cell>
        </row>
        <row r="125">
          <cell r="AK125">
            <v>0</v>
          </cell>
        </row>
        <row r="126">
          <cell r="AK126">
            <v>0</v>
          </cell>
        </row>
        <row r="127">
          <cell r="AK127">
            <v>0</v>
          </cell>
        </row>
        <row r="128">
          <cell r="AK128">
            <v>4</v>
          </cell>
        </row>
        <row r="129">
          <cell r="AK129">
            <v>4</v>
          </cell>
        </row>
        <row r="130">
          <cell r="AK130">
            <v>5</v>
          </cell>
        </row>
        <row r="131">
          <cell r="AK131">
            <v>0</v>
          </cell>
        </row>
        <row r="132">
          <cell r="AK132">
            <v>4</v>
          </cell>
        </row>
        <row r="133">
          <cell r="AK133">
            <v>0</v>
          </cell>
        </row>
        <row r="134">
          <cell r="AK134">
            <v>1</v>
          </cell>
        </row>
        <row r="135">
          <cell r="AK135">
            <v>0</v>
          </cell>
        </row>
        <row r="136">
          <cell r="AK136">
            <v>4</v>
          </cell>
        </row>
        <row r="137">
          <cell r="AK137">
            <v>14</v>
          </cell>
        </row>
        <row r="138">
          <cell r="AK138">
            <v>10</v>
          </cell>
        </row>
        <row r="139">
          <cell r="AK139">
            <v>3</v>
          </cell>
        </row>
        <row r="140">
          <cell r="AK140">
            <v>14</v>
          </cell>
        </row>
        <row r="141">
          <cell r="AK141">
            <v>0</v>
          </cell>
        </row>
        <row r="142">
          <cell r="AK142">
            <v>0</v>
          </cell>
        </row>
        <row r="143">
          <cell r="AK143">
            <v>0</v>
          </cell>
        </row>
        <row r="144">
          <cell r="AK144">
            <v>31</v>
          </cell>
        </row>
        <row r="145">
          <cell r="AK145">
            <v>58</v>
          </cell>
        </row>
        <row r="146">
          <cell r="AK146">
            <v>0</v>
          </cell>
        </row>
        <row r="147">
          <cell r="AK147">
            <v>0</v>
          </cell>
        </row>
        <row r="148">
          <cell r="AK148">
            <v>0</v>
          </cell>
        </row>
        <row r="149">
          <cell r="AK149">
            <v>0</v>
          </cell>
        </row>
        <row r="151">
          <cell r="AK151">
            <v>0</v>
          </cell>
        </row>
        <row r="152">
          <cell r="AK152">
            <v>0</v>
          </cell>
        </row>
        <row r="153">
          <cell r="AK153">
            <v>0</v>
          </cell>
        </row>
        <row r="154">
          <cell r="AK154">
            <v>0</v>
          </cell>
        </row>
        <row r="155">
          <cell r="AK155">
            <v>0</v>
          </cell>
        </row>
        <row r="156">
          <cell r="AK156">
            <v>0</v>
          </cell>
        </row>
        <row r="157">
          <cell r="AK157">
            <v>0</v>
          </cell>
        </row>
        <row r="158">
          <cell r="AK158">
            <v>0</v>
          </cell>
        </row>
        <row r="159">
          <cell r="AK159">
            <v>0</v>
          </cell>
        </row>
        <row r="160">
          <cell r="AK160">
            <v>0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AK163">
            <v>1</v>
          </cell>
        </row>
        <row r="164">
          <cell r="AK164">
            <v>0</v>
          </cell>
        </row>
        <row r="165">
          <cell r="AK165">
            <v>0</v>
          </cell>
        </row>
        <row r="166">
          <cell r="AK166">
            <v>0</v>
          </cell>
        </row>
        <row r="167">
          <cell r="AK167">
            <v>0</v>
          </cell>
        </row>
        <row r="168">
          <cell r="AK168">
            <v>0</v>
          </cell>
        </row>
        <row r="169">
          <cell r="AK169">
            <v>1</v>
          </cell>
        </row>
        <row r="170">
          <cell r="AK170">
            <v>4</v>
          </cell>
        </row>
        <row r="171">
          <cell r="AK171">
            <v>0</v>
          </cell>
        </row>
        <row r="172">
          <cell r="AK172">
            <v>4</v>
          </cell>
        </row>
        <row r="173">
          <cell r="AK173">
            <v>0</v>
          </cell>
        </row>
        <row r="174">
          <cell r="AK174">
            <v>0</v>
          </cell>
        </row>
        <row r="175">
          <cell r="AK175">
            <v>4</v>
          </cell>
        </row>
        <row r="176">
          <cell r="AK176">
            <v>12</v>
          </cell>
        </row>
        <row r="177">
          <cell r="AK177">
            <v>0</v>
          </cell>
        </row>
        <row r="178">
          <cell r="AK178">
            <v>0</v>
          </cell>
        </row>
        <row r="179">
          <cell r="AK179">
            <v>0</v>
          </cell>
        </row>
        <row r="180">
          <cell r="AK180">
            <v>0</v>
          </cell>
        </row>
        <row r="181">
          <cell r="AK181">
            <v>0</v>
          </cell>
        </row>
        <row r="182">
          <cell r="AK182">
            <v>0</v>
          </cell>
        </row>
        <row r="183">
          <cell r="AK183">
            <v>0</v>
          </cell>
        </row>
        <row r="184">
          <cell r="AK184">
            <v>0</v>
          </cell>
        </row>
        <row r="185">
          <cell r="AK185">
            <v>0</v>
          </cell>
        </row>
        <row r="186">
          <cell r="AK186">
            <v>0</v>
          </cell>
        </row>
        <row r="187">
          <cell r="AK187">
            <v>0</v>
          </cell>
        </row>
        <row r="188">
          <cell r="AK188">
            <v>0</v>
          </cell>
        </row>
        <row r="189">
          <cell r="AK189">
            <v>0</v>
          </cell>
        </row>
        <row r="190">
          <cell r="AK190">
            <v>0</v>
          </cell>
        </row>
        <row r="191">
          <cell r="AK191">
            <v>1</v>
          </cell>
        </row>
        <row r="192">
          <cell r="AK192">
            <v>2</v>
          </cell>
        </row>
        <row r="193">
          <cell r="AK193">
            <v>1</v>
          </cell>
        </row>
        <row r="194">
          <cell r="AK194">
            <v>2</v>
          </cell>
        </row>
        <row r="195">
          <cell r="AK195">
            <v>1</v>
          </cell>
        </row>
        <row r="196">
          <cell r="AK196">
            <v>1</v>
          </cell>
        </row>
        <row r="197">
          <cell r="AK197">
            <v>8</v>
          </cell>
        </row>
        <row r="198">
          <cell r="AK198">
            <v>3</v>
          </cell>
        </row>
        <row r="199">
          <cell r="AK199">
            <v>5</v>
          </cell>
        </row>
        <row r="200">
          <cell r="AK200">
            <v>1</v>
          </cell>
        </row>
        <row r="201">
          <cell r="AK201">
            <v>5</v>
          </cell>
        </row>
        <row r="202">
          <cell r="AK202">
            <v>1</v>
          </cell>
        </row>
        <row r="203">
          <cell r="AK203">
            <v>1</v>
          </cell>
        </row>
        <row r="204">
          <cell r="AK204">
            <v>16</v>
          </cell>
        </row>
        <row r="205">
          <cell r="AK205">
            <v>2</v>
          </cell>
        </row>
        <row r="206">
          <cell r="AK206">
            <v>1</v>
          </cell>
        </row>
        <row r="207">
          <cell r="AK207">
            <v>2</v>
          </cell>
        </row>
        <row r="208">
          <cell r="AK208">
            <v>5</v>
          </cell>
        </row>
        <row r="209">
          <cell r="AK209">
            <v>1</v>
          </cell>
        </row>
        <row r="210">
          <cell r="AK210">
            <v>3</v>
          </cell>
        </row>
        <row r="211">
          <cell r="AK211">
            <v>2</v>
          </cell>
        </row>
        <row r="212">
          <cell r="AK212">
            <v>16</v>
          </cell>
        </row>
        <row r="213">
          <cell r="AK213">
            <v>0</v>
          </cell>
        </row>
        <row r="214">
          <cell r="AK214">
            <v>0</v>
          </cell>
        </row>
        <row r="215">
          <cell r="AK215">
            <v>2</v>
          </cell>
        </row>
        <row r="216">
          <cell r="AK216">
            <v>3</v>
          </cell>
        </row>
        <row r="217">
          <cell r="AK217">
            <v>0</v>
          </cell>
        </row>
        <row r="218">
          <cell r="AK218">
            <v>1</v>
          </cell>
        </row>
        <row r="219">
          <cell r="AK219">
            <v>4</v>
          </cell>
        </row>
        <row r="220">
          <cell r="AK220">
            <v>10</v>
          </cell>
        </row>
        <row r="221">
          <cell r="AK221">
            <v>0</v>
          </cell>
        </row>
        <row r="222">
          <cell r="AK222">
            <v>0</v>
          </cell>
        </row>
        <row r="223">
          <cell r="AK223">
            <v>0</v>
          </cell>
        </row>
        <row r="225">
          <cell r="AK225">
            <v>0</v>
          </cell>
        </row>
        <row r="226">
          <cell r="AK226">
            <v>0</v>
          </cell>
        </row>
        <row r="231">
          <cell r="AK231">
            <v>1</v>
          </cell>
        </row>
        <row r="237">
          <cell r="AK237">
            <v>0</v>
          </cell>
        </row>
        <row r="238">
          <cell r="AK238">
            <v>1</v>
          </cell>
        </row>
        <row r="239">
          <cell r="AK239">
            <v>0</v>
          </cell>
        </row>
        <row r="240">
          <cell r="AK240">
            <v>1</v>
          </cell>
        </row>
        <row r="241">
          <cell r="AK241">
            <v>2</v>
          </cell>
        </row>
        <row r="242">
          <cell r="AK242">
            <v>0</v>
          </cell>
        </row>
        <row r="243">
          <cell r="AK243">
            <v>0</v>
          </cell>
        </row>
        <row r="244">
          <cell r="AK244">
            <v>0</v>
          </cell>
        </row>
        <row r="245">
          <cell r="AK245">
            <v>0</v>
          </cell>
        </row>
        <row r="246">
          <cell r="AK246">
            <v>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M363"/>
  <sheetViews>
    <sheetView showGridLines="0" tabSelected="1" topLeftCell="A154" zoomScaleNormal="100" workbookViewId="0">
      <selection activeCell="I164" sqref="I164"/>
    </sheetView>
  </sheetViews>
  <sheetFormatPr defaultRowHeight="15" customHeight="1" x14ac:dyDescent="0.2"/>
  <cols>
    <col min="1" max="1" width="1.7109375" style="6" customWidth="1"/>
    <col min="2" max="2" width="5" style="1" customWidth="1"/>
    <col min="3" max="3" width="9.7109375" style="1" customWidth="1"/>
    <col min="4" max="4" width="39" style="5" customWidth="1"/>
    <col min="5" max="5" width="6.7109375" style="1" customWidth="1"/>
    <col min="6" max="6" width="25.140625" style="2" customWidth="1"/>
    <col min="7" max="7" width="11" style="2" customWidth="1"/>
    <col min="8" max="8" width="10.140625" style="1" customWidth="1"/>
    <col min="9" max="9" width="9.5703125" style="1" customWidth="1"/>
    <col min="10" max="10" width="15.140625" style="2" customWidth="1"/>
    <col min="11" max="11" width="10.140625" style="1" customWidth="1"/>
    <col min="12" max="12" width="9.7109375" style="5" customWidth="1"/>
    <col min="13" max="13" width="45.85546875" style="1" bestFit="1" customWidth="1"/>
    <col min="14" max="16384" width="9.140625" style="1"/>
  </cols>
  <sheetData>
    <row r="1" spans="1:91" ht="21.75" customHeight="1" x14ac:dyDescent="0.35">
      <c r="B1" s="7" t="str">
        <f>[1]ref0!B2</f>
        <v>PT. SEJAHTERA BUANA TRADA</v>
      </c>
      <c r="D1" s="7"/>
      <c r="L1" s="1"/>
    </row>
    <row r="2" spans="1:91" ht="15" customHeight="1" x14ac:dyDescent="0.3">
      <c r="B2" s="8" t="s">
        <v>128</v>
      </c>
      <c r="C2" s="3"/>
      <c r="D2" s="9"/>
      <c r="E2" s="8"/>
      <c r="K2" s="4"/>
      <c r="L2" s="1"/>
    </row>
    <row r="3" spans="1:91" ht="3.75" customHeight="1" x14ac:dyDescent="0.2">
      <c r="L3" s="1"/>
    </row>
    <row r="4" spans="1:91" s="10" customFormat="1" ht="20.100000000000001" customHeight="1" x14ac:dyDescent="0.25">
      <c r="A4" s="19"/>
      <c r="B4" s="20" t="s">
        <v>0</v>
      </c>
      <c r="C4" s="20" t="s">
        <v>1</v>
      </c>
      <c r="D4" s="21" t="s">
        <v>2</v>
      </c>
      <c r="E4" s="21" t="s">
        <v>106</v>
      </c>
      <c r="F4" s="20" t="s">
        <v>3</v>
      </c>
      <c r="G4" s="22" t="s">
        <v>4</v>
      </c>
      <c r="H4" s="22" t="s">
        <v>5</v>
      </c>
      <c r="I4" s="22" t="s">
        <v>6</v>
      </c>
      <c r="J4" s="22" t="s">
        <v>7</v>
      </c>
      <c r="K4" s="22" t="s">
        <v>8</v>
      </c>
      <c r="L4" s="22" t="s">
        <v>9</v>
      </c>
      <c r="M4" s="23" t="s">
        <v>10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</row>
    <row r="5" spans="1:91" s="12" customFormat="1" ht="20.100000000000001" customHeight="1" x14ac:dyDescent="0.25">
      <c r="A5" s="24"/>
      <c r="B5" s="25">
        <v>1</v>
      </c>
      <c r="C5" s="26" t="s">
        <v>18</v>
      </c>
      <c r="D5" s="99" t="s">
        <v>96</v>
      </c>
      <c r="E5" s="27">
        <v>2017</v>
      </c>
      <c r="F5" s="28" t="s">
        <v>17</v>
      </c>
      <c r="G5" s="29">
        <v>0</v>
      </c>
      <c r="H5" s="29">
        <f>[2]Baru!AK5</f>
        <v>0</v>
      </c>
      <c r="I5" s="29">
        <v>0</v>
      </c>
      <c r="J5" s="29">
        <v>0</v>
      </c>
      <c r="K5" s="29">
        <f>[2]DO!AK5</f>
        <v>0</v>
      </c>
      <c r="L5" s="97">
        <f t="shared" ref="L5:L50" si="0">G5+H5-I5-J5-K5</f>
        <v>0</v>
      </c>
      <c r="M5" s="30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</row>
    <row r="6" spans="1:91" s="12" customFormat="1" ht="20.100000000000001" customHeight="1" x14ac:dyDescent="0.25">
      <c r="A6" s="24"/>
      <c r="B6" s="25"/>
      <c r="C6" s="26" t="s">
        <v>18</v>
      </c>
      <c r="D6" s="27"/>
      <c r="E6" s="27">
        <v>2017</v>
      </c>
      <c r="F6" s="28" t="s">
        <v>16</v>
      </c>
      <c r="G6" s="29">
        <v>0</v>
      </c>
      <c r="H6" s="29">
        <f>[2]Baru!AK6</f>
        <v>0</v>
      </c>
      <c r="I6" s="29">
        <v>0</v>
      </c>
      <c r="J6" s="29">
        <v>0</v>
      </c>
      <c r="K6" s="29">
        <f>[2]DO!AK6</f>
        <v>0</v>
      </c>
      <c r="L6" s="97">
        <f t="shared" si="0"/>
        <v>0</v>
      </c>
      <c r="M6" s="31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</row>
    <row r="7" spans="1:91" s="14" customFormat="1" ht="20.100000000000001" customHeight="1" x14ac:dyDescent="0.25">
      <c r="A7" s="24"/>
      <c r="B7" s="32"/>
      <c r="C7" s="33" t="s">
        <v>18</v>
      </c>
      <c r="D7" s="34"/>
      <c r="E7" s="34">
        <v>2017</v>
      </c>
      <c r="F7" s="35" t="s">
        <v>14</v>
      </c>
      <c r="G7" s="36">
        <f>SUM(G5:G6)</f>
        <v>0</v>
      </c>
      <c r="H7" s="36">
        <f>[2]Baru!AK7</f>
        <v>0</v>
      </c>
      <c r="I7" s="36">
        <f>SUM(I5:I6)</f>
        <v>0</v>
      </c>
      <c r="J7" s="36">
        <f>SUM(J5:J6)</f>
        <v>0</v>
      </c>
      <c r="K7" s="36">
        <f>[2]DO!AK7</f>
        <v>0</v>
      </c>
      <c r="L7" s="36">
        <f t="shared" si="0"/>
        <v>0</v>
      </c>
      <c r="M7" s="37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</row>
    <row r="8" spans="1:91" s="12" customFormat="1" ht="20.100000000000001" customHeight="1" x14ac:dyDescent="0.25">
      <c r="A8" s="24"/>
      <c r="B8" s="25">
        <v>2</v>
      </c>
      <c r="C8" s="26" t="s">
        <v>11</v>
      </c>
      <c r="D8" s="100" t="s">
        <v>52</v>
      </c>
      <c r="E8" s="38">
        <v>2017</v>
      </c>
      <c r="F8" s="39" t="s">
        <v>17</v>
      </c>
      <c r="G8" s="29">
        <v>22</v>
      </c>
      <c r="H8" s="29">
        <f>[2]Baru!AK8</f>
        <v>1</v>
      </c>
      <c r="I8" s="29">
        <v>0</v>
      </c>
      <c r="J8" s="29">
        <v>0</v>
      </c>
      <c r="K8" s="29">
        <f>[2]DO!AK8</f>
        <v>12</v>
      </c>
      <c r="L8" s="97">
        <f t="shared" si="0"/>
        <v>11</v>
      </c>
      <c r="M8" s="30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</row>
    <row r="9" spans="1:91" s="12" customFormat="1" ht="20.100000000000001" customHeight="1" x14ac:dyDescent="0.25">
      <c r="A9" s="24"/>
      <c r="B9" s="25"/>
      <c r="C9" s="26" t="s">
        <v>11</v>
      </c>
      <c r="D9" s="40"/>
      <c r="E9" s="40">
        <v>2017</v>
      </c>
      <c r="F9" s="39" t="s">
        <v>16</v>
      </c>
      <c r="G9" s="29">
        <v>12</v>
      </c>
      <c r="H9" s="29">
        <f>[2]Baru!AK9</f>
        <v>24</v>
      </c>
      <c r="I9" s="29">
        <v>0</v>
      </c>
      <c r="J9" s="29">
        <v>2</v>
      </c>
      <c r="K9" s="29">
        <f>[2]DO!AK9</f>
        <v>31</v>
      </c>
      <c r="L9" s="97">
        <f t="shared" si="0"/>
        <v>3</v>
      </c>
      <c r="M9" s="41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</row>
    <row r="10" spans="1:91" s="12" customFormat="1" ht="20.100000000000001" customHeight="1" x14ac:dyDescent="0.25">
      <c r="A10" s="24"/>
      <c r="B10" s="25"/>
      <c r="C10" s="26" t="s">
        <v>11</v>
      </c>
      <c r="D10" s="40"/>
      <c r="E10" s="40">
        <v>2017</v>
      </c>
      <c r="F10" s="39" t="s">
        <v>12</v>
      </c>
      <c r="G10" s="29">
        <v>10</v>
      </c>
      <c r="H10" s="29">
        <f>[2]Baru!AK10</f>
        <v>0</v>
      </c>
      <c r="I10" s="29">
        <v>0</v>
      </c>
      <c r="J10" s="29">
        <v>1</v>
      </c>
      <c r="K10" s="29">
        <f>[2]DO!AK10</f>
        <v>2</v>
      </c>
      <c r="L10" s="97">
        <f t="shared" si="0"/>
        <v>7</v>
      </c>
      <c r="M10" s="30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</row>
    <row r="11" spans="1:91" s="14" customFormat="1" ht="20.100000000000001" customHeight="1" x14ac:dyDescent="0.25">
      <c r="A11" s="24"/>
      <c r="B11" s="32"/>
      <c r="C11" s="33" t="s">
        <v>11</v>
      </c>
      <c r="D11" s="34"/>
      <c r="E11" s="34">
        <v>2017</v>
      </c>
      <c r="F11" s="35" t="s">
        <v>14</v>
      </c>
      <c r="G11" s="36">
        <f>SUM(G8:G10)</f>
        <v>44</v>
      </c>
      <c r="H11" s="36">
        <f>[2]Baru!AK11</f>
        <v>25</v>
      </c>
      <c r="I11" s="36">
        <f>SUM(I8:I10)</f>
        <v>0</v>
      </c>
      <c r="J11" s="36">
        <f>SUM(J8:J10)</f>
        <v>3</v>
      </c>
      <c r="K11" s="36">
        <f>[2]DO!AK11</f>
        <v>45</v>
      </c>
      <c r="L11" s="36">
        <f t="shared" si="0"/>
        <v>21</v>
      </c>
      <c r="M11" s="37"/>
      <c r="N11" s="13"/>
      <c r="O11" s="13" t="s">
        <v>40</v>
      </c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</row>
    <row r="12" spans="1:91" s="12" customFormat="1" ht="20.100000000000001" customHeight="1" x14ac:dyDescent="0.25">
      <c r="A12" s="24"/>
      <c r="B12" s="25">
        <v>4</v>
      </c>
      <c r="C12" s="26" t="s">
        <v>11</v>
      </c>
      <c r="D12" s="101" t="s">
        <v>63</v>
      </c>
      <c r="E12" s="42">
        <v>2017</v>
      </c>
      <c r="F12" s="43" t="s">
        <v>17</v>
      </c>
      <c r="G12" s="29">
        <v>4</v>
      </c>
      <c r="H12" s="29">
        <f>[2]Baru!AK12</f>
        <v>5</v>
      </c>
      <c r="I12" s="29">
        <v>0</v>
      </c>
      <c r="J12" s="29">
        <v>3</v>
      </c>
      <c r="K12" s="29">
        <f>[2]DO!AK12</f>
        <v>2</v>
      </c>
      <c r="L12" s="97">
        <f t="shared" si="0"/>
        <v>4</v>
      </c>
      <c r="M12" s="30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</row>
    <row r="13" spans="1:91" s="12" customFormat="1" ht="20.100000000000001" customHeight="1" x14ac:dyDescent="0.25">
      <c r="A13" s="24"/>
      <c r="B13" s="25"/>
      <c r="C13" s="26" t="s">
        <v>11</v>
      </c>
      <c r="D13" s="40"/>
      <c r="E13" s="40">
        <v>2017</v>
      </c>
      <c r="F13" s="43" t="s">
        <v>16</v>
      </c>
      <c r="G13" s="29">
        <v>2</v>
      </c>
      <c r="H13" s="29">
        <f>[2]Baru!AK13</f>
        <v>6</v>
      </c>
      <c r="I13" s="29">
        <v>0</v>
      </c>
      <c r="J13" s="29">
        <v>2</v>
      </c>
      <c r="K13" s="29">
        <f>[2]DO!AK13</f>
        <v>4</v>
      </c>
      <c r="L13" s="97">
        <f t="shared" si="0"/>
        <v>2</v>
      </c>
      <c r="M13" s="30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</row>
    <row r="14" spans="1:91" s="14" customFormat="1" ht="20.100000000000001" customHeight="1" x14ac:dyDescent="0.25">
      <c r="A14" s="24"/>
      <c r="B14" s="25"/>
      <c r="C14" s="26" t="s">
        <v>11</v>
      </c>
      <c r="D14" s="40"/>
      <c r="E14" s="40">
        <v>2017</v>
      </c>
      <c r="F14" s="43" t="s">
        <v>62</v>
      </c>
      <c r="G14" s="29">
        <v>1</v>
      </c>
      <c r="H14" s="29">
        <f>[2]Baru!AK14</f>
        <v>2</v>
      </c>
      <c r="I14" s="29"/>
      <c r="J14" s="29">
        <v>2</v>
      </c>
      <c r="K14" s="29">
        <f>[2]DO!AK14</f>
        <v>1</v>
      </c>
      <c r="L14" s="97">
        <f t="shared" si="0"/>
        <v>0</v>
      </c>
      <c r="M14" s="30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</row>
    <row r="15" spans="1:91" s="12" customFormat="1" ht="20.100000000000001" customHeight="1" x14ac:dyDescent="0.25">
      <c r="A15" s="24"/>
      <c r="B15" s="32"/>
      <c r="C15" s="33" t="s">
        <v>11</v>
      </c>
      <c r="D15" s="34"/>
      <c r="E15" s="34">
        <v>2017</v>
      </c>
      <c r="F15" s="35" t="s">
        <v>14</v>
      </c>
      <c r="G15" s="36">
        <f>SUM(G12:G14)</f>
        <v>7</v>
      </c>
      <c r="H15" s="36">
        <f>[2]Baru!AK15</f>
        <v>13</v>
      </c>
      <c r="I15" s="36">
        <f>SUM(I12:I13)</f>
        <v>0</v>
      </c>
      <c r="J15" s="36">
        <f>SUM(J12:J14)</f>
        <v>7</v>
      </c>
      <c r="K15" s="36">
        <f>[2]DO!AK15</f>
        <v>7</v>
      </c>
      <c r="L15" s="36">
        <f t="shared" si="0"/>
        <v>6</v>
      </c>
      <c r="M15" s="37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</row>
    <row r="16" spans="1:91" s="12" customFormat="1" ht="20.100000000000001" customHeight="1" x14ac:dyDescent="0.25">
      <c r="A16" s="24"/>
      <c r="B16" s="25">
        <v>5</v>
      </c>
      <c r="C16" s="26" t="s">
        <v>18</v>
      </c>
      <c r="D16" s="102" t="s">
        <v>60</v>
      </c>
      <c r="E16" s="44">
        <v>2017</v>
      </c>
      <c r="F16" s="43" t="s">
        <v>17</v>
      </c>
      <c r="G16" s="29">
        <v>2</v>
      </c>
      <c r="H16" s="29">
        <f>[2]Baru!AK16</f>
        <v>0</v>
      </c>
      <c r="I16" s="29">
        <v>0</v>
      </c>
      <c r="J16" s="29">
        <v>0</v>
      </c>
      <c r="K16" s="29">
        <f>[2]DO!AK16</f>
        <v>2</v>
      </c>
      <c r="L16" s="97">
        <f t="shared" si="0"/>
        <v>0</v>
      </c>
      <c r="M16" s="30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</row>
    <row r="17" spans="1:91" s="14" customFormat="1" ht="20.100000000000001" customHeight="1" x14ac:dyDescent="0.25">
      <c r="A17" s="24"/>
      <c r="B17" s="25"/>
      <c r="C17" s="26" t="s">
        <v>18</v>
      </c>
      <c r="D17" s="40"/>
      <c r="E17" s="40">
        <v>2017</v>
      </c>
      <c r="F17" s="45" t="s">
        <v>16</v>
      </c>
      <c r="G17" s="29">
        <v>1</v>
      </c>
      <c r="H17" s="29">
        <f>[2]Baru!AK17</f>
        <v>0</v>
      </c>
      <c r="I17" s="29">
        <v>0</v>
      </c>
      <c r="J17" s="29">
        <v>1</v>
      </c>
      <c r="K17" s="29">
        <f>[2]DO!AK17</f>
        <v>0</v>
      </c>
      <c r="L17" s="97">
        <f t="shared" si="0"/>
        <v>0</v>
      </c>
      <c r="M17" s="30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</row>
    <row r="18" spans="1:91" s="12" customFormat="1" ht="20.100000000000001" customHeight="1" x14ac:dyDescent="0.25">
      <c r="A18" s="24"/>
      <c r="B18" s="32"/>
      <c r="C18" s="33" t="s">
        <v>18</v>
      </c>
      <c r="D18" s="34"/>
      <c r="E18" s="34">
        <v>2017</v>
      </c>
      <c r="F18" s="35" t="s">
        <v>14</v>
      </c>
      <c r="G18" s="36">
        <f>SUM(G16:G17)</f>
        <v>3</v>
      </c>
      <c r="H18" s="36">
        <f>[2]Baru!AK18</f>
        <v>0</v>
      </c>
      <c r="I18" s="36">
        <f>SUM(I16:I17)</f>
        <v>0</v>
      </c>
      <c r="J18" s="36">
        <f>SUM(J16:J17)</f>
        <v>1</v>
      </c>
      <c r="K18" s="36">
        <f>[2]DO!AK18</f>
        <v>2</v>
      </c>
      <c r="L18" s="36">
        <f t="shared" si="0"/>
        <v>0</v>
      </c>
      <c r="M18" s="37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</row>
    <row r="19" spans="1:91" s="12" customFormat="1" ht="20.100000000000001" customHeight="1" x14ac:dyDescent="0.25">
      <c r="A19" s="24"/>
      <c r="B19" s="25">
        <v>6</v>
      </c>
      <c r="C19" s="26" t="s">
        <v>18</v>
      </c>
      <c r="D19" s="102" t="s">
        <v>56</v>
      </c>
      <c r="E19" s="44">
        <v>2017</v>
      </c>
      <c r="F19" s="43" t="s">
        <v>17</v>
      </c>
      <c r="G19" s="29">
        <v>4</v>
      </c>
      <c r="H19" s="29">
        <f>[2]Baru!AK19</f>
        <v>1</v>
      </c>
      <c r="I19" s="29">
        <v>0</v>
      </c>
      <c r="J19" s="29">
        <v>1</v>
      </c>
      <c r="K19" s="29">
        <f>[2]DO!AK19</f>
        <v>4</v>
      </c>
      <c r="L19" s="97">
        <f t="shared" si="0"/>
        <v>0</v>
      </c>
      <c r="M19" s="30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</row>
    <row r="20" spans="1:91" s="14" customFormat="1" ht="20.100000000000001" customHeight="1" x14ac:dyDescent="0.25">
      <c r="A20" s="24"/>
      <c r="B20" s="25"/>
      <c r="C20" s="26" t="s">
        <v>18</v>
      </c>
      <c r="D20" s="40"/>
      <c r="E20" s="40">
        <v>2017</v>
      </c>
      <c r="F20" s="45" t="s">
        <v>16</v>
      </c>
      <c r="G20" s="29">
        <v>0</v>
      </c>
      <c r="H20" s="29">
        <f>[2]Baru!AK20</f>
        <v>2</v>
      </c>
      <c r="I20" s="29">
        <v>0</v>
      </c>
      <c r="J20" s="29">
        <v>1</v>
      </c>
      <c r="K20" s="29">
        <f>[2]DO!AK20</f>
        <v>1</v>
      </c>
      <c r="L20" s="97">
        <f t="shared" si="0"/>
        <v>0</v>
      </c>
      <c r="M20" s="30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</row>
    <row r="21" spans="1:91" s="12" customFormat="1" ht="20.100000000000001" customHeight="1" x14ac:dyDescent="0.25">
      <c r="A21" s="24"/>
      <c r="B21" s="32"/>
      <c r="C21" s="33" t="s">
        <v>18</v>
      </c>
      <c r="D21" s="34"/>
      <c r="E21" s="34">
        <v>2017</v>
      </c>
      <c r="F21" s="35" t="s">
        <v>14</v>
      </c>
      <c r="G21" s="36">
        <f>SUM(G19:G20)</f>
        <v>4</v>
      </c>
      <c r="H21" s="36">
        <f>[2]Baru!AK21</f>
        <v>3</v>
      </c>
      <c r="I21" s="36">
        <f>SUM(I19:I20)</f>
        <v>0</v>
      </c>
      <c r="J21" s="36">
        <f>SUM(J19:J20)</f>
        <v>2</v>
      </c>
      <c r="K21" s="36">
        <f>[2]DO!AK21</f>
        <v>5</v>
      </c>
      <c r="L21" s="36">
        <f t="shared" si="0"/>
        <v>0</v>
      </c>
      <c r="M21" s="37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</row>
    <row r="22" spans="1:91" s="12" customFormat="1" ht="20.100000000000001" customHeight="1" x14ac:dyDescent="0.25">
      <c r="A22" s="24"/>
      <c r="B22" s="25">
        <v>7</v>
      </c>
      <c r="C22" s="26" t="s">
        <v>18</v>
      </c>
      <c r="D22" s="103" t="s">
        <v>57</v>
      </c>
      <c r="E22" s="46">
        <v>2017</v>
      </c>
      <c r="F22" s="43" t="s">
        <v>17</v>
      </c>
      <c r="G22" s="29">
        <v>0</v>
      </c>
      <c r="H22" s="29">
        <f>[2]Baru!AK22</f>
        <v>2</v>
      </c>
      <c r="I22" s="29">
        <v>0</v>
      </c>
      <c r="J22" s="29">
        <v>0</v>
      </c>
      <c r="K22" s="29">
        <f>[2]DO!AK22</f>
        <v>0</v>
      </c>
      <c r="L22" s="97">
        <f t="shared" si="0"/>
        <v>2</v>
      </c>
      <c r="M22" s="30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</row>
    <row r="23" spans="1:91" s="14" customFormat="1" ht="20.100000000000001" customHeight="1" x14ac:dyDescent="0.25">
      <c r="A23" s="24"/>
      <c r="B23" s="25"/>
      <c r="C23" s="26" t="s">
        <v>18</v>
      </c>
      <c r="D23" s="40"/>
      <c r="E23" s="40">
        <v>2017</v>
      </c>
      <c r="F23" s="47" t="s">
        <v>16</v>
      </c>
      <c r="G23" s="29">
        <v>1</v>
      </c>
      <c r="H23" s="29">
        <f>[2]Baru!AK23</f>
        <v>2</v>
      </c>
      <c r="I23" s="29">
        <v>0</v>
      </c>
      <c r="J23" s="29">
        <v>0</v>
      </c>
      <c r="K23" s="29">
        <f>[2]DO!AK23</f>
        <v>1</v>
      </c>
      <c r="L23" s="97">
        <f t="shared" si="0"/>
        <v>2</v>
      </c>
      <c r="M23" s="30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</row>
    <row r="24" spans="1:91" s="12" customFormat="1" ht="20.100000000000001" customHeight="1" x14ac:dyDescent="0.25">
      <c r="A24" s="24"/>
      <c r="B24" s="32"/>
      <c r="C24" s="33" t="s">
        <v>18</v>
      </c>
      <c r="D24" s="34"/>
      <c r="E24" s="34">
        <v>2017</v>
      </c>
      <c r="F24" s="35" t="s">
        <v>14</v>
      </c>
      <c r="G24" s="36">
        <f>SUM(G22:G23)</f>
        <v>1</v>
      </c>
      <c r="H24" s="36">
        <f>[2]Baru!AK24</f>
        <v>4</v>
      </c>
      <c r="I24" s="36">
        <f>SUM(I22:I23)</f>
        <v>0</v>
      </c>
      <c r="J24" s="36">
        <f>SUM(J22:J23)</f>
        <v>0</v>
      </c>
      <c r="K24" s="36">
        <f>[2]DO!AK24</f>
        <v>1</v>
      </c>
      <c r="L24" s="36">
        <f t="shared" si="0"/>
        <v>4</v>
      </c>
      <c r="M24" s="37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</row>
    <row r="25" spans="1:91" s="12" customFormat="1" ht="20.100000000000001" customHeight="1" x14ac:dyDescent="0.25">
      <c r="A25" s="24"/>
      <c r="B25" s="25">
        <v>8</v>
      </c>
      <c r="C25" s="26" t="s">
        <v>18</v>
      </c>
      <c r="D25" s="103" t="s">
        <v>58</v>
      </c>
      <c r="E25" s="46">
        <v>2017</v>
      </c>
      <c r="F25" s="43" t="s">
        <v>17</v>
      </c>
      <c r="G25" s="29">
        <v>0</v>
      </c>
      <c r="H25" s="29">
        <f>[2]Baru!AK25</f>
        <v>2</v>
      </c>
      <c r="I25" s="29">
        <v>0</v>
      </c>
      <c r="J25" s="29">
        <v>0</v>
      </c>
      <c r="K25" s="29">
        <f>[2]DO!AK25</f>
        <v>2</v>
      </c>
      <c r="L25" s="97">
        <f t="shared" si="0"/>
        <v>0</v>
      </c>
      <c r="M25" s="30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</row>
    <row r="26" spans="1:91" s="14" customFormat="1" ht="20.100000000000001" customHeight="1" x14ac:dyDescent="0.25">
      <c r="A26" s="24"/>
      <c r="B26" s="25"/>
      <c r="C26" s="26" t="s">
        <v>18</v>
      </c>
      <c r="D26" s="40"/>
      <c r="E26" s="40">
        <v>2017</v>
      </c>
      <c r="F26" s="47" t="s">
        <v>16</v>
      </c>
      <c r="G26" s="29">
        <v>0</v>
      </c>
      <c r="H26" s="29">
        <f>[2]Baru!AK26</f>
        <v>3</v>
      </c>
      <c r="I26" s="29">
        <v>0</v>
      </c>
      <c r="J26" s="29">
        <v>2</v>
      </c>
      <c r="K26" s="29">
        <f>[2]DO!AK26</f>
        <v>1</v>
      </c>
      <c r="L26" s="97">
        <f t="shared" si="0"/>
        <v>0</v>
      </c>
      <c r="M26" s="30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</row>
    <row r="27" spans="1:91" s="12" customFormat="1" ht="20.100000000000001" customHeight="1" x14ac:dyDescent="0.25">
      <c r="A27" s="24"/>
      <c r="B27" s="32"/>
      <c r="C27" s="33" t="s">
        <v>18</v>
      </c>
      <c r="D27" s="34"/>
      <c r="E27" s="34">
        <v>2017</v>
      </c>
      <c r="F27" s="35" t="s">
        <v>14</v>
      </c>
      <c r="G27" s="36">
        <f>SUM(G25:G26)</f>
        <v>0</v>
      </c>
      <c r="H27" s="36">
        <f>[2]Baru!AK27</f>
        <v>5</v>
      </c>
      <c r="I27" s="36">
        <f>SUM(I25:I26)</f>
        <v>0</v>
      </c>
      <c r="J27" s="36">
        <f>SUM(J25:J26)</f>
        <v>2</v>
      </c>
      <c r="K27" s="36">
        <f>[2]DO!AK27</f>
        <v>3</v>
      </c>
      <c r="L27" s="36">
        <f t="shared" si="0"/>
        <v>0</v>
      </c>
      <c r="M27" s="37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</row>
    <row r="28" spans="1:91" s="12" customFormat="1" ht="20.100000000000001" customHeight="1" x14ac:dyDescent="0.25">
      <c r="A28" s="24"/>
      <c r="B28" s="25">
        <v>9</v>
      </c>
      <c r="C28" s="26" t="s">
        <v>18</v>
      </c>
      <c r="D28" s="104" t="s">
        <v>114</v>
      </c>
      <c r="E28" s="48">
        <v>2017</v>
      </c>
      <c r="F28" s="49" t="s">
        <v>12</v>
      </c>
      <c r="G28" s="29">
        <v>0</v>
      </c>
      <c r="H28" s="29">
        <f>[2]Baru!AK32</f>
        <v>1</v>
      </c>
      <c r="I28" s="29">
        <v>0</v>
      </c>
      <c r="J28" s="29">
        <v>0</v>
      </c>
      <c r="K28" s="29">
        <f>[2]DO!AK32</f>
        <v>1</v>
      </c>
      <c r="L28" s="97">
        <f t="shared" si="0"/>
        <v>0</v>
      </c>
      <c r="M28" s="30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</row>
    <row r="29" spans="1:91" s="14" customFormat="1" ht="20.100000000000001" customHeight="1" x14ac:dyDescent="0.25">
      <c r="A29" s="24"/>
      <c r="B29" s="25"/>
      <c r="C29" s="26" t="s">
        <v>18</v>
      </c>
      <c r="D29" s="48"/>
      <c r="E29" s="48">
        <v>2017</v>
      </c>
      <c r="F29" s="49" t="s">
        <v>19</v>
      </c>
      <c r="G29" s="29">
        <v>0</v>
      </c>
      <c r="H29" s="29">
        <f>[2]Baru!AK33</f>
        <v>0</v>
      </c>
      <c r="I29" s="29">
        <v>0</v>
      </c>
      <c r="J29" s="29">
        <v>0</v>
      </c>
      <c r="K29" s="29">
        <f>[2]DO!AK33</f>
        <v>0</v>
      </c>
      <c r="L29" s="97">
        <f t="shared" si="0"/>
        <v>0</v>
      </c>
      <c r="M29" s="30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</row>
    <row r="30" spans="1:91" s="12" customFormat="1" ht="20.100000000000001" customHeight="1" x14ac:dyDescent="0.25">
      <c r="A30" s="24"/>
      <c r="B30" s="25"/>
      <c r="C30" s="26" t="s">
        <v>18</v>
      </c>
      <c r="D30" s="48"/>
      <c r="E30" s="48">
        <v>2017</v>
      </c>
      <c r="F30" s="49" t="s">
        <v>70</v>
      </c>
      <c r="G30" s="29">
        <v>0</v>
      </c>
      <c r="H30" s="29">
        <f>[2]Baru!AK34</f>
        <v>0</v>
      </c>
      <c r="I30" s="29">
        <v>0</v>
      </c>
      <c r="J30" s="29">
        <v>0</v>
      </c>
      <c r="K30" s="29">
        <f>[2]DO!AK34</f>
        <v>0</v>
      </c>
      <c r="L30" s="97">
        <f t="shared" si="0"/>
        <v>0</v>
      </c>
      <c r="M30" s="30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</row>
    <row r="31" spans="1:91" s="12" customFormat="1" ht="20.100000000000001" customHeight="1" x14ac:dyDescent="0.25">
      <c r="A31" s="24"/>
      <c r="B31" s="32"/>
      <c r="C31" s="33" t="s">
        <v>18</v>
      </c>
      <c r="D31" s="34"/>
      <c r="E31" s="34">
        <v>2017</v>
      </c>
      <c r="F31" s="35" t="s">
        <v>14</v>
      </c>
      <c r="G31" s="36">
        <f>SUM(G28:G29)</f>
        <v>0</v>
      </c>
      <c r="H31" s="36">
        <f>[2]Baru!AK35</f>
        <v>1</v>
      </c>
      <c r="I31" s="36">
        <f>SUM(I28:I28)</f>
        <v>0</v>
      </c>
      <c r="J31" s="36">
        <f>SUM(J28:J28)</f>
        <v>0</v>
      </c>
      <c r="K31" s="36">
        <f>[2]DO!AK35</f>
        <v>1</v>
      </c>
      <c r="L31" s="36">
        <f t="shared" si="0"/>
        <v>0</v>
      </c>
      <c r="M31" s="37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</row>
    <row r="32" spans="1:91" s="14" customFormat="1" ht="20.100000000000001" customHeight="1" x14ac:dyDescent="0.25">
      <c r="A32" s="24"/>
      <c r="B32" s="25">
        <v>10</v>
      </c>
      <c r="C32" s="26" t="s">
        <v>18</v>
      </c>
      <c r="D32" s="50" t="s">
        <v>50</v>
      </c>
      <c r="E32" s="51">
        <v>2016</v>
      </c>
      <c r="F32" s="43" t="s">
        <v>17</v>
      </c>
      <c r="G32" s="29">
        <v>1</v>
      </c>
      <c r="H32" s="29">
        <f>[2]Baru!AK36</f>
        <v>0</v>
      </c>
      <c r="I32" s="29">
        <v>0</v>
      </c>
      <c r="J32" s="29">
        <v>0</v>
      </c>
      <c r="K32" s="29">
        <f>[2]DO!AK36</f>
        <v>0</v>
      </c>
      <c r="L32" s="97">
        <f t="shared" si="0"/>
        <v>1</v>
      </c>
      <c r="M32" s="30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</row>
    <row r="33" spans="1:91" s="12" customFormat="1" ht="20.100000000000001" customHeight="1" x14ac:dyDescent="0.25">
      <c r="A33" s="24"/>
      <c r="B33" s="25"/>
      <c r="C33" s="26" t="s">
        <v>18</v>
      </c>
      <c r="D33" s="40"/>
      <c r="E33" s="40">
        <v>2016</v>
      </c>
      <c r="F33" s="49" t="s">
        <v>21</v>
      </c>
      <c r="G33" s="29">
        <v>0</v>
      </c>
      <c r="H33" s="29">
        <f>[2]Baru!AK37</f>
        <v>0</v>
      </c>
      <c r="I33" s="29">
        <v>0</v>
      </c>
      <c r="J33" s="29">
        <v>0</v>
      </c>
      <c r="K33" s="29">
        <f>[2]DO!AK37</f>
        <v>0</v>
      </c>
      <c r="L33" s="97">
        <f t="shared" si="0"/>
        <v>0</v>
      </c>
      <c r="M33" s="30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</row>
    <row r="34" spans="1:91" s="12" customFormat="1" ht="20.100000000000001" customHeight="1" x14ac:dyDescent="0.25">
      <c r="A34" s="24"/>
      <c r="B34" s="32"/>
      <c r="C34" s="33" t="s">
        <v>18</v>
      </c>
      <c r="D34" s="34"/>
      <c r="E34" s="34">
        <v>2016</v>
      </c>
      <c r="F34" s="35" t="s">
        <v>14</v>
      </c>
      <c r="G34" s="36">
        <f>SUM(G32:G33)</f>
        <v>1</v>
      </c>
      <c r="H34" s="36">
        <f>[2]Baru!AK38</f>
        <v>0</v>
      </c>
      <c r="I34" s="36"/>
      <c r="J34" s="36"/>
      <c r="K34" s="36">
        <f>[2]DO!AK38</f>
        <v>0</v>
      </c>
      <c r="L34" s="36">
        <f t="shared" si="0"/>
        <v>1</v>
      </c>
      <c r="M34" s="37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</row>
    <row r="35" spans="1:91" s="14" customFormat="1" ht="20.100000000000001" customHeight="1" x14ac:dyDescent="0.25">
      <c r="A35" s="24"/>
      <c r="B35" s="25">
        <v>11</v>
      </c>
      <c r="C35" s="26" t="s">
        <v>18</v>
      </c>
      <c r="D35" s="105" t="s">
        <v>88</v>
      </c>
      <c r="E35" s="52">
        <v>2017</v>
      </c>
      <c r="F35" s="53" t="s">
        <v>21</v>
      </c>
      <c r="G35" s="29">
        <v>0</v>
      </c>
      <c r="H35" s="29">
        <f>[2]Baru!AK39</f>
        <v>1</v>
      </c>
      <c r="I35" s="29"/>
      <c r="J35" s="29">
        <v>0</v>
      </c>
      <c r="K35" s="29">
        <f>[2]DO!AK39</f>
        <v>1</v>
      </c>
      <c r="L35" s="97">
        <f>G35+H35-I35-J35-K35</f>
        <v>0</v>
      </c>
      <c r="M35" s="30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</row>
    <row r="36" spans="1:91" s="12" customFormat="1" ht="20.100000000000001" customHeight="1" x14ac:dyDescent="0.25">
      <c r="A36" s="24"/>
      <c r="B36" s="25"/>
      <c r="C36" s="26" t="s">
        <v>18</v>
      </c>
      <c r="D36" s="40"/>
      <c r="E36" s="40">
        <v>2017</v>
      </c>
      <c r="F36" s="53" t="s">
        <v>62</v>
      </c>
      <c r="G36" s="29">
        <v>0</v>
      </c>
      <c r="H36" s="29">
        <f>[2]Baru!AK40</f>
        <v>0</v>
      </c>
      <c r="I36" s="29"/>
      <c r="J36" s="29"/>
      <c r="K36" s="29">
        <f>[2]DO!AK40</f>
        <v>0</v>
      </c>
      <c r="L36" s="97">
        <f t="shared" si="0"/>
        <v>0</v>
      </c>
      <c r="M36" s="30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</row>
    <row r="37" spans="1:91" s="12" customFormat="1" ht="20.100000000000001" customHeight="1" x14ac:dyDescent="0.25">
      <c r="A37" s="24"/>
      <c r="B37" s="32"/>
      <c r="C37" s="33" t="s">
        <v>18</v>
      </c>
      <c r="D37" s="34"/>
      <c r="E37" s="34">
        <v>2017</v>
      </c>
      <c r="F37" s="35" t="s">
        <v>14</v>
      </c>
      <c r="G37" s="36">
        <f>SUM(G35:G36)</f>
        <v>0</v>
      </c>
      <c r="H37" s="36">
        <f>[2]Baru!AK41</f>
        <v>1</v>
      </c>
      <c r="I37" s="36">
        <f>SUM(I32:I33)</f>
        <v>0</v>
      </c>
      <c r="J37" s="36">
        <f>SUM(J35:J36)</f>
        <v>0</v>
      </c>
      <c r="K37" s="36">
        <f>[2]DO!AK41</f>
        <v>1</v>
      </c>
      <c r="L37" s="36">
        <v>0</v>
      </c>
      <c r="M37" s="37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</row>
    <row r="38" spans="1:91" s="12" customFormat="1" ht="20.100000000000001" customHeight="1" x14ac:dyDescent="0.25">
      <c r="A38" s="24"/>
      <c r="B38" s="25">
        <v>12</v>
      </c>
      <c r="C38" s="26" t="s">
        <v>18</v>
      </c>
      <c r="D38" s="106" t="s">
        <v>87</v>
      </c>
      <c r="E38" s="54">
        <v>2017</v>
      </c>
      <c r="F38" s="55" t="s">
        <v>104</v>
      </c>
      <c r="G38" s="29">
        <v>0</v>
      </c>
      <c r="H38" s="29">
        <f>[2]Baru!AK42</f>
        <v>0</v>
      </c>
      <c r="I38" s="29">
        <v>0</v>
      </c>
      <c r="J38" s="29">
        <v>0</v>
      </c>
      <c r="K38" s="29">
        <f>[2]DO!AK42</f>
        <v>0</v>
      </c>
      <c r="L38" s="97">
        <f t="shared" si="0"/>
        <v>0</v>
      </c>
      <c r="M38" s="41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</row>
    <row r="39" spans="1:91" s="14" customFormat="1" ht="20.100000000000001" customHeight="1" x14ac:dyDescent="0.25">
      <c r="A39" s="24"/>
      <c r="B39" s="25"/>
      <c r="C39" s="26" t="s">
        <v>18</v>
      </c>
      <c r="D39" s="40"/>
      <c r="E39" s="40">
        <v>2017</v>
      </c>
      <c r="F39" s="55" t="s">
        <v>62</v>
      </c>
      <c r="G39" s="29">
        <v>3</v>
      </c>
      <c r="H39" s="29">
        <f>[2]Baru!AK43</f>
        <v>6</v>
      </c>
      <c r="I39" s="29">
        <v>0</v>
      </c>
      <c r="J39" s="29">
        <v>0</v>
      </c>
      <c r="K39" s="29">
        <f>[2]DO!AK30</f>
        <v>3</v>
      </c>
      <c r="L39" s="97">
        <f t="shared" si="0"/>
        <v>6</v>
      </c>
      <c r="M39" s="41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</row>
    <row r="40" spans="1:91" s="12" customFormat="1" ht="20.100000000000001" customHeight="1" x14ac:dyDescent="0.25">
      <c r="A40" s="24"/>
      <c r="B40" s="32"/>
      <c r="C40" s="33" t="s">
        <v>18</v>
      </c>
      <c r="D40" s="34"/>
      <c r="E40" s="34">
        <v>2017</v>
      </c>
      <c r="F40" s="35" t="s">
        <v>14</v>
      </c>
      <c r="G40" s="36">
        <f>SUM(G38:G39)</f>
        <v>3</v>
      </c>
      <c r="H40" s="36">
        <f>[2]Baru!AK44</f>
        <v>6</v>
      </c>
      <c r="I40" s="36">
        <f>SUM(I38:I39)</f>
        <v>0</v>
      </c>
      <c r="J40" s="36">
        <f>SUM(J38:J39)</f>
        <v>0</v>
      </c>
      <c r="K40" s="36">
        <f>[2]DO!AK31</f>
        <v>3</v>
      </c>
      <c r="L40" s="36">
        <f t="shared" si="0"/>
        <v>6</v>
      </c>
      <c r="M40" s="37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</row>
    <row r="41" spans="1:91" s="12" customFormat="1" ht="20.100000000000001" customHeight="1" x14ac:dyDescent="0.25">
      <c r="A41" s="24"/>
      <c r="B41" s="25">
        <v>13</v>
      </c>
      <c r="C41" s="26" t="s">
        <v>18</v>
      </c>
      <c r="D41" s="106" t="s">
        <v>113</v>
      </c>
      <c r="E41" s="54">
        <v>2017</v>
      </c>
      <c r="F41" s="56" t="s">
        <v>12</v>
      </c>
      <c r="G41" s="29">
        <v>0</v>
      </c>
      <c r="H41" s="29">
        <f>[2]Baru!AK45</f>
        <v>0</v>
      </c>
      <c r="I41" s="29">
        <v>0</v>
      </c>
      <c r="J41" s="29">
        <v>0</v>
      </c>
      <c r="K41" s="29">
        <f>[2]DO!AK45</f>
        <v>0</v>
      </c>
      <c r="L41" s="97">
        <f t="shared" si="0"/>
        <v>0</v>
      </c>
      <c r="M41" s="30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</row>
    <row r="42" spans="1:91" s="12" customFormat="1" ht="20.100000000000001" customHeight="1" x14ac:dyDescent="0.25">
      <c r="A42" s="24"/>
      <c r="B42" s="25"/>
      <c r="C42" s="26" t="s">
        <v>18</v>
      </c>
      <c r="D42" s="57"/>
      <c r="E42" s="40">
        <v>2017</v>
      </c>
      <c r="F42" s="56" t="s">
        <v>21</v>
      </c>
      <c r="G42" s="29">
        <v>0</v>
      </c>
      <c r="H42" s="29">
        <f>[2]Baru!AK46</f>
        <v>0</v>
      </c>
      <c r="I42" s="29">
        <v>0</v>
      </c>
      <c r="J42" s="29">
        <v>0</v>
      </c>
      <c r="K42" s="29">
        <f>[2]DO!AK46</f>
        <v>0</v>
      </c>
      <c r="L42" s="97">
        <f t="shared" si="0"/>
        <v>0</v>
      </c>
      <c r="M42" s="30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</row>
    <row r="43" spans="1:91" s="14" customFormat="1" ht="20.100000000000001" customHeight="1" x14ac:dyDescent="0.25">
      <c r="A43" s="24"/>
      <c r="B43" s="25"/>
      <c r="C43" s="26" t="s">
        <v>18</v>
      </c>
      <c r="D43" s="40"/>
      <c r="E43" s="40">
        <v>2017</v>
      </c>
      <c r="F43" s="56" t="s">
        <v>19</v>
      </c>
      <c r="G43" s="29">
        <v>0</v>
      </c>
      <c r="H43" s="29">
        <f>[2]Baru!AK47</f>
        <v>0</v>
      </c>
      <c r="I43" s="29">
        <v>0</v>
      </c>
      <c r="J43" s="29">
        <v>0</v>
      </c>
      <c r="K43" s="29">
        <f>[2]DO!AK47</f>
        <v>0</v>
      </c>
      <c r="L43" s="97">
        <f t="shared" si="0"/>
        <v>0</v>
      </c>
      <c r="M43" s="30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</row>
    <row r="44" spans="1:91" s="12" customFormat="1" ht="20.100000000000001" customHeight="1" x14ac:dyDescent="0.25">
      <c r="A44" s="24"/>
      <c r="B44" s="25"/>
      <c r="C44" s="26" t="s">
        <v>18</v>
      </c>
      <c r="D44" s="40"/>
      <c r="E44" s="40">
        <v>2017</v>
      </c>
      <c r="F44" s="56" t="s">
        <v>13</v>
      </c>
      <c r="G44" s="29">
        <v>0</v>
      </c>
      <c r="H44" s="29">
        <f>[2]Baru!AK48</f>
        <v>0</v>
      </c>
      <c r="I44" s="29">
        <v>0</v>
      </c>
      <c r="J44" s="29">
        <v>0</v>
      </c>
      <c r="K44" s="29">
        <f>[2]DO!AK48</f>
        <v>0</v>
      </c>
      <c r="L44" s="97">
        <f t="shared" si="0"/>
        <v>0</v>
      </c>
      <c r="M44" s="30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</row>
    <row r="45" spans="1:91" s="12" customFormat="1" ht="20.100000000000001" customHeight="1" x14ac:dyDescent="0.25">
      <c r="A45" s="24"/>
      <c r="B45" s="25"/>
      <c r="C45" s="26" t="s">
        <v>18</v>
      </c>
      <c r="D45" s="40"/>
      <c r="E45" s="40">
        <v>2017</v>
      </c>
      <c r="F45" s="56" t="s">
        <v>24</v>
      </c>
      <c r="G45" s="29">
        <v>0</v>
      </c>
      <c r="H45" s="29">
        <f>[2]Baru!AK49</f>
        <v>0</v>
      </c>
      <c r="I45" s="29">
        <v>0</v>
      </c>
      <c r="J45" s="29">
        <v>0</v>
      </c>
      <c r="K45" s="29">
        <f>[2]DO!AK49</f>
        <v>0</v>
      </c>
      <c r="L45" s="97">
        <f t="shared" si="0"/>
        <v>0</v>
      </c>
      <c r="M45" s="30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</row>
    <row r="46" spans="1:91" s="14" customFormat="1" ht="20.100000000000001" customHeight="1" x14ac:dyDescent="0.25">
      <c r="A46" s="24"/>
      <c r="B46" s="25"/>
      <c r="C46" s="26" t="s">
        <v>18</v>
      </c>
      <c r="D46" s="40"/>
      <c r="E46" s="40">
        <v>2017</v>
      </c>
      <c r="F46" s="56" t="s">
        <v>20</v>
      </c>
      <c r="G46" s="29">
        <v>0</v>
      </c>
      <c r="H46" s="29">
        <f>[2]Baru!AK50</f>
        <v>0</v>
      </c>
      <c r="I46" s="29">
        <v>0</v>
      </c>
      <c r="J46" s="29">
        <v>0</v>
      </c>
      <c r="K46" s="29">
        <f>[2]DO!AK50</f>
        <v>0</v>
      </c>
      <c r="L46" s="97">
        <f t="shared" si="0"/>
        <v>0</v>
      </c>
      <c r="M46" s="30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</row>
    <row r="47" spans="1:91" s="12" customFormat="1" ht="20.100000000000001" customHeight="1" x14ac:dyDescent="0.25">
      <c r="A47" s="24"/>
      <c r="B47" s="32"/>
      <c r="C47" s="33" t="s">
        <v>18</v>
      </c>
      <c r="D47" s="34"/>
      <c r="E47" s="34">
        <v>2017</v>
      </c>
      <c r="F47" s="35" t="s">
        <v>14</v>
      </c>
      <c r="G47" s="36">
        <f>SUM(G41:G46)</f>
        <v>0</v>
      </c>
      <c r="H47" s="36">
        <f>[2]Baru!AK51</f>
        <v>0</v>
      </c>
      <c r="I47" s="36">
        <f>SUM(I41:I46)</f>
        <v>0</v>
      </c>
      <c r="J47" s="36">
        <f>SUM(J41:J46)</f>
        <v>0</v>
      </c>
      <c r="K47" s="36">
        <f>[2]DO!AK51</f>
        <v>0</v>
      </c>
      <c r="L47" s="36">
        <f t="shared" si="0"/>
        <v>0</v>
      </c>
      <c r="M47" s="37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</row>
    <row r="48" spans="1:91" s="14" customFormat="1" ht="20.100000000000001" customHeight="1" x14ac:dyDescent="0.25">
      <c r="A48" s="24"/>
      <c r="B48" s="25">
        <v>14</v>
      </c>
      <c r="C48" s="26" t="s">
        <v>18</v>
      </c>
      <c r="D48" s="107" t="s">
        <v>105</v>
      </c>
      <c r="E48" s="51">
        <v>2017</v>
      </c>
      <c r="F48" s="56" t="s">
        <v>21</v>
      </c>
      <c r="G48" s="29">
        <v>0</v>
      </c>
      <c r="H48" s="29">
        <f>[2]Baru!AK52</f>
        <v>0</v>
      </c>
      <c r="I48" s="29">
        <v>0</v>
      </c>
      <c r="J48" s="29">
        <v>0</v>
      </c>
      <c r="K48" s="121">
        <f>[2]DO!AK52</f>
        <v>0</v>
      </c>
      <c r="L48" s="97">
        <f t="shared" si="0"/>
        <v>0</v>
      </c>
      <c r="M48" s="30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</row>
    <row r="49" spans="1:91" s="12" customFormat="1" ht="20.100000000000001" customHeight="1" x14ac:dyDescent="0.25">
      <c r="A49" s="24"/>
      <c r="B49" s="25"/>
      <c r="C49" s="26" t="s">
        <v>18</v>
      </c>
      <c r="D49" s="57"/>
      <c r="E49" s="40">
        <v>2017</v>
      </c>
      <c r="F49" s="43" t="s">
        <v>17</v>
      </c>
      <c r="G49" s="29">
        <v>0</v>
      </c>
      <c r="H49" s="29">
        <f>[2]Baru!AK53</f>
        <v>0</v>
      </c>
      <c r="I49" s="29">
        <v>0</v>
      </c>
      <c r="J49" s="29">
        <v>0</v>
      </c>
      <c r="K49" s="121">
        <f>[2]DO!AK53</f>
        <v>0</v>
      </c>
      <c r="L49" s="97">
        <f t="shared" si="0"/>
        <v>0</v>
      </c>
      <c r="M49" s="30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</row>
    <row r="50" spans="1:91" s="12" customFormat="1" ht="20.100000000000001" customHeight="1" x14ac:dyDescent="0.25">
      <c r="A50" s="24"/>
      <c r="B50" s="32"/>
      <c r="C50" s="33" t="s">
        <v>18</v>
      </c>
      <c r="D50" s="34"/>
      <c r="E50" s="34">
        <v>2017</v>
      </c>
      <c r="F50" s="35" t="s">
        <v>14</v>
      </c>
      <c r="G50" s="36">
        <f>SUM(G48:G49)</f>
        <v>0</v>
      </c>
      <c r="H50" s="36">
        <f>[2]Baru!AK54</f>
        <v>0</v>
      </c>
      <c r="I50" s="36">
        <f>SUM(I48:I49)</f>
        <v>0</v>
      </c>
      <c r="J50" s="36">
        <f>SUM(J48:J49)</f>
        <v>0</v>
      </c>
      <c r="K50" s="36">
        <f>[2]DO!AK54</f>
        <v>0</v>
      </c>
      <c r="L50" s="36">
        <f t="shared" si="0"/>
        <v>0</v>
      </c>
      <c r="M50" s="37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</row>
    <row r="51" spans="1:91" s="14" customFormat="1" ht="20.100000000000001" customHeight="1" x14ac:dyDescent="0.25">
      <c r="A51" s="24"/>
      <c r="B51" s="25">
        <v>15</v>
      </c>
      <c r="C51" s="26" t="s">
        <v>22</v>
      </c>
      <c r="D51" s="108" t="s">
        <v>54</v>
      </c>
      <c r="E51" s="58">
        <v>2017</v>
      </c>
      <c r="F51" s="59" t="s">
        <v>12</v>
      </c>
      <c r="G51" s="29">
        <v>38</v>
      </c>
      <c r="H51" s="29">
        <f>[2]Baru!AK55</f>
        <v>0</v>
      </c>
      <c r="I51" s="29">
        <v>0</v>
      </c>
      <c r="J51" s="29">
        <v>0</v>
      </c>
      <c r="K51" s="29">
        <f>[2]DO!AK55</f>
        <v>9</v>
      </c>
      <c r="L51" s="97">
        <f>G51+H51-I51-J51-K51</f>
        <v>29</v>
      </c>
      <c r="M51" s="30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</row>
    <row r="52" spans="1:91" s="12" customFormat="1" x14ac:dyDescent="0.25">
      <c r="A52" s="24"/>
      <c r="B52" s="25"/>
      <c r="C52" s="26" t="s">
        <v>22</v>
      </c>
      <c r="D52" s="109">
        <v>2017</v>
      </c>
      <c r="E52" s="40">
        <v>2017</v>
      </c>
      <c r="F52" s="59" t="s">
        <v>21</v>
      </c>
      <c r="G52" s="29">
        <v>0</v>
      </c>
      <c r="H52" s="29">
        <f>[2]Baru!AK56</f>
        <v>0</v>
      </c>
      <c r="I52" s="29"/>
      <c r="J52" s="29">
        <v>0</v>
      </c>
      <c r="K52" s="29">
        <f>[2]DO!AK56</f>
        <v>0</v>
      </c>
      <c r="L52" s="97">
        <f t="shared" ref="L52:L115" si="1">G52+H52-I52-J52-K52</f>
        <v>0</v>
      </c>
      <c r="M52" s="30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</row>
    <row r="53" spans="1:91" s="12" customFormat="1" ht="20.100000000000001" customHeight="1" x14ac:dyDescent="0.25">
      <c r="A53" s="24"/>
      <c r="B53" s="25"/>
      <c r="C53" s="26" t="s">
        <v>22</v>
      </c>
      <c r="D53" s="40"/>
      <c r="E53" s="40">
        <v>2017</v>
      </c>
      <c r="F53" s="59" t="s">
        <v>55</v>
      </c>
      <c r="G53" s="29">
        <v>2</v>
      </c>
      <c r="H53" s="29">
        <f>[2]Baru!AK57</f>
        <v>0</v>
      </c>
      <c r="I53" s="29">
        <v>0</v>
      </c>
      <c r="J53" s="29">
        <v>0</v>
      </c>
      <c r="K53" s="29">
        <f>[2]DO!AK57</f>
        <v>2</v>
      </c>
      <c r="L53" s="97">
        <f t="shared" si="1"/>
        <v>0</v>
      </c>
      <c r="M53" s="30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</row>
    <row r="54" spans="1:91" s="12" customFormat="1" ht="20.100000000000001" customHeight="1" x14ac:dyDescent="0.25">
      <c r="A54" s="24"/>
      <c r="B54" s="25"/>
      <c r="C54" s="26" t="s">
        <v>22</v>
      </c>
      <c r="D54" s="40"/>
      <c r="E54" s="40">
        <v>2017</v>
      </c>
      <c r="F54" s="59" t="s">
        <v>13</v>
      </c>
      <c r="G54" s="29">
        <v>0</v>
      </c>
      <c r="H54" s="29">
        <f>[2]Baru!AK58</f>
        <v>0</v>
      </c>
      <c r="I54" s="29"/>
      <c r="J54" s="29">
        <v>0</v>
      </c>
      <c r="K54" s="29">
        <f>[2]DO!AK58</f>
        <v>0</v>
      </c>
      <c r="L54" s="97">
        <f t="shared" si="1"/>
        <v>0</v>
      </c>
      <c r="M54" s="30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</row>
    <row r="55" spans="1:91" s="12" customFormat="1" ht="20.100000000000001" customHeight="1" x14ac:dyDescent="0.25">
      <c r="A55" s="24"/>
      <c r="B55" s="25"/>
      <c r="C55" s="26" t="s">
        <v>22</v>
      </c>
      <c r="D55" s="40"/>
      <c r="E55" s="40">
        <v>2017</v>
      </c>
      <c r="F55" s="59" t="s">
        <v>24</v>
      </c>
      <c r="G55" s="29">
        <v>0</v>
      </c>
      <c r="H55" s="29">
        <f>[2]Baru!AK59</f>
        <v>0</v>
      </c>
      <c r="I55" s="29"/>
      <c r="J55" s="29">
        <v>0</v>
      </c>
      <c r="K55" s="29">
        <f>[2]DO!AK59</f>
        <v>0</v>
      </c>
      <c r="L55" s="97">
        <f t="shared" si="1"/>
        <v>0</v>
      </c>
      <c r="M55" s="30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</row>
    <row r="56" spans="1:91" s="12" customFormat="1" ht="20.100000000000001" customHeight="1" x14ac:dyDescent="0.25">
      <c r="A56" s="24"/>
      <c r="B56" s="25"/>
      <c r="C56" s="26" t="s">
        <v>22</v>
      </c>
      <c r="D56" s="40"/>
      <c r="E56" s="40">
        <v>2017</v>
      </c>
      <c r="F56" s="59" t="s">
        <v>48</v>
      </c>
      <c r="G56" s="29">
        <v>0</v>
      </c>
      <c r="H56" s="29">
        <f>[2]Baru!AK60</f>
        <v>0</v>
      </c>
      <c r="I56" s="29"/>
      <c r="J56" s="29">
        <v>0</v>
      </c>
      <c r="K56" s="29">
        <f>[2]DO!AK60</f>
        <v>0</v>
      </c>
      <c r="L56" s="97">
        <f t="shared" si="1"/>
        <v>0</v>
      </c>
      <c r="M56" s="30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</row>
    <row r="57" spans="1:91" s="12" customFormat="1" ht="20.100000000000001" customHeight="1" x14ac:dyDescent="0.25">
      <c r="A57" s="24"/>
      <c r="B57" s="25"/>
      <c r="C57" s="26" t="s">
        <v>22</v>
      </c>
      <c r="D57" s="40"/>
      <c r="E57" s="40">
        <v>2017</v>
      </c>
      <c r="F57" s="59" t="s">
        <v>17</v>
      </c>
      <c r="G57" s="29">
        <v>25</v>
      </c>
      <c r="H57" s="29">
        <f>[2]Baru!AK61</f>
        <v>0</v>
      </c>
      <c r="I57" s="29"/>
      <c r="J57" s="29">
        <v>1</v>
      </c>
      <c r="K57" s="29">
        <f>[2]DO!AK61</f>
        <v>14</v>
      </c>
      <c r="L57" s="97">
        <f t="shared" si="1"/>
        <v>10</v>
      </c>
      <c r="M57" s="30" t="s">
        <v>129</v>
      </c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</row>
    <row r="58" spans="1:91" s="14" customFormat="1" ht="20.100000000000001" customHeight="1" x14ac:dyDescent="0.25">
      <c r="A58" s="24"/>
      <c r="B58" s="32"/>
      <c r="C58" s="33" t="s">
        <v>22</v>
      </c>
      <c r="D58" s="34"/>
      <c r="E58" s="34">
        <v>2017</v>
      </c>
      <c r="F58" s="35" t="s">
        <v>14</v>
      </c>
      <c r="G58" s="36">
        <f>SUM(G51:G57)</f>
        <v>65</v>
      </c>
      <c r="H58" s="36">
        <f>[2]Baru!AK62</f>
        <v>0</v>
      </c>
      <c r="I58" s="36">
        <f>SUM(I51:I57)</f>
        <v>0</v>
      </c>
      <c r="J58" s="36">
        <f>SUM(J51:J57)</f>
        <v>1</v>
      </c>
      <c r="K58" s="36">
        <f>[2]DO!AK62</f>
        <v>25</v>
      </c>
      <c r="L58" s="36">
        <f t="shared" si="1"/>
        <v>39</v>
      </c>
      <c r="M58" s="37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</row>
    <row r="59" spans="1:91" s="12" customFormat="1" x14ac:dyDescent="0.25">
      <c r="A59" s="24"/>
      <c r="B59" s="25">
        <v>16</v>
      </c>
      <c r="C59" s="26" t="s">
        <v>22</v>
      </c>
      <c r="D59" s="110" t="s">
        <v>53</v>
      </c>
      <c r="E59" s="60">
        <v>2017</v>
      </c>
      <c r="F59" s="59" t="s">
        <v>12</v>
      </c>
      <c r="G59" s="29">
        <v>2</v>
      </c>
      <c r="H59" s="29">
        <f>[2]Baru!AK63</f>
        <v>0</v>
      </c>
      <c r="I59" s="29">
        <v>0</v>
      </c>
      <c r="J59" s="29">
        <v>0</v>
      </c>
      <c r="K59" s="29">
        <f>[2]DO!AK63</f>
        <v>2</v>
      </c>
      <c r="L59" s="97">
        <f t="shared" si="1"/>
        <v>0</v>
      </c>
      <c r="M59" s="30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</row>
    <row r="60" spans="1:91" s="12" customFormat="1" ht="20.100000000000001" customHeight="1" x14ac:dyDescent="0.25">
      <c r="A60" s="24"/>
      <c r="B60" s="25"/>
      <c r="C60" s="26" t="s">
        <v>22</v>
      </c>
      <c r="D60" s="109">
        <v>2017</v>
      </c>
      <c r="E60" s="40">
        <v>2017</v>
      </c>
      <c r="F60" s="59" t="s">
        <v>21</v>
      </c>
      <c r="G60" s="29">
        <v>4</v>
      </c>
      <c r="H60" s="29">
        <f>[2]Baru!AK64</f>
        <v>0</v>
      </c>
      <c r="I60" s="29">
        <v>0</v>
      </c>
      <c r="J60" s="29">
        <v>0</v>
      </c>
      <c r="K60" s="29">
        <f>[2]DO!AK64</f>
        <v>1</v>
      </c>
      <c r="L60" s="97">
        <f t="shared" si="1"/>
        <v>3</v>
      </c>
      <c r="M60" s="30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</row>
    <row r="61" spans="1:91" s="12" customFormat="1" ht="20.100000000000001" customHeight="1" x14ac:dyDescent="0.25">
      <c r="A61" s="24"/>
      <c r="B61" s="25"/>
      <c r="C61" s="26" t="s">
        <v>22</v>
      </c>
      <c r="D61" s="40"/>
      <c r="E61" s="40">
        <v>2017</v>
      </c>
      <c r="F61" s="59" t="s">
        <v>19</v>
      </c>
      <c r="G61" s="29">
        <v>1</v>
      </c>
      <c r="H61" s="29">
        <f>[2]Baru!AK65</f>
        <v>5</v>
      </c>
      <c r="I61" s="29">
        <v>0</v>
      </c>
      <c r="J61" s="29">
        <v>1</v>
      </c>
      <c r="K61" s="29">
        <f>[2]DO!AK65</f>
        <v>5</v>
      </c>
      <c r="L61" s="97">
        <f t="shared" si="1"/>
        <v>0</v>
      </c>
      <c r="M61" s="30" t="s">
        <v>115</v>
      </c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</row>
    <row r="62" spans="1:91" s="12" customFormat="1" ht="20.100000000000001" customHeight="1" x14ac:dyDescent="0.25">
      <c r="A62" s="24"/>
      <c r="B62" s="25"/>
      <c r="C62" s="26" t="s">
        <v>22</v>
      </c>
      <c r="D62" s="40"/>
      <c r="E62" s="40">
        <v>2017</v>
      </c>
      <c r="F62" s="59" t="s">
        <v>13</v>
      </c>
      <c r="G62" s="29">
        <v>3</v>
      </c>
      <c r="H62" s="29">
        <f>[2]Baru!AK66</f>
        <v>0</v>
      </c>
      <c r="I62" s="29">
        <v>0</v>
      </c>
      <c r="J62" s="29">
        <v>0</v>
      </c>
      <c r="K62" s="29">
        <f>[2]DO!AK66</f>
        <v>3</v>
      </c>
      <c r="L62" s="97">
        <f t="shared" si="1"/>
        <v>0</v>
      </c>
      <c r="M62" s="30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</row>
    <row r="63" spans="1:91" s="12" customFormat="1" ht="20.100000000000001" customHeight="1" x14ac:dyDescent="0.25">
      <c r="A63" s="24"/>
      <c r="B63" s="25"/>
      <c r="C63" s="26" t="s">
        <v>22</v>
      </c>
      <c r="D63" s="40"/>
      <c r="E63" s="40">
        <v>2017</v>
      </c>
      <c r="F63" s="59" t="s">
        <v>24</v>
      </c>
      <c r="G63" s="29">
        <v>0</v>
      </c>
      <c r="H63" s="29">
        <f>[2]Baru!AK67</f>
        <v>0</v>
      </c>
      <c r="I63" s="29">
        <v>0</v>
      </c>
      <c r="J63" s="29">
        <v>0</v>
      </c>
      <c r="K63" s="29">
        <f>[2]DO!AK67</f>
        <v>0</v>
      </c>
      <c r="L63" s="97">
        <f t="shared" si="1"/>
        <v>0</v>
      </c>
      <c r="M63" s="30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</row>
    <row r="64" spans="1:91" s="12" customFormat="1" ht="20.100000000000001" customHeight="1" x14ac:dyDescent="0.25">
      <c r="A64" s="24"/>
      <c r="B64" s="25"/>
      <c r="C64" s="26" t="s">
        <v>22</v>
      </c>
      <c r="D64" s="40"/>
      <c r="E64" s="40">
        <v>2017</v>
      </c>
      <c r="F64" s="59" t="s">
        <v>48</v>
      </c>
      <c r="G64" s="29">
        <v>0</v>
      </c>
      <c r="H64" s="29">
        <f>[2]Baru!AK68</f>
        <v>0</v>
      </c>
      <c r="I64" s="29">
        <v>0</v>
      </c>
      <c r="J64" s="29">
        <v>0</v>
      </c>
      <c r="K64" s="29">
        <f>[2]DO!AK68</f>
        <v>0</v>
      </c>
      <c r="L64" s="97">
        <f t="shared" si="1"/>
        <v>0</v>
      </c>
      <c r="M64" s="30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</row>
    <row r="65" spans="1:91" s="14" customFormat="1" ht="20.100000000000001" customHeight="1" x14ac:dyDescent="0.25">
      <c r="A65" s="24"/>
      <c r="B65" s="25"/>
      <c r="C65" s="26" t="s">
        <v>22</v>
      </c>
      <c r="D65" s="40"/>
      <c r="E65" s="40">
        <v>2017</v>
      </c>
      <c r="F65" s="59" t="s">
        <v>23</v>
      </c>
      <c r="G65" s="29">
        <v>3</v>
      </c>
      <c r="H65" s="29">
        <f>[2]Baru!AK69</f>
        <v>4</v>
      </c>
      <c r="I65" s="29">
        <v>0</v>
      </c>
      <c r="J65" s="29">
        <v>3</v>
      </c>
      <c r="K65" s="29">
        <f>[2]DO!AK69</f>
        <v>4</v>
      </c>
      <c r="L65" s="97">
        <f t="shared" si="1"/>
        <v>0</v>
      </c>
      <c r="M65" s="30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</row>
    <row r="66" spans="1:91" s="12" customFormat="1" x14ac:dyDescent="0.25">
      <c r="A66" s="24"/>
      <c r="B66" s="32"/>
      <c r="C66" s="33" t="s">
        <v>22</v>
      </c>
      <c r="D66" s="34"/>
      <c r="E66" s="34">
        <v>2017</v>
      </c>
      <c r="F66" s="35" t="s">
        <v>14</v>
      </c>
      <c r="G66" s="36">
        <f>SUM(G59:G65)</f>
        <v>13</v>
      </c>
      <c r="H66" s="36">
        <f>[2]Baru!AK70</f>
        <v>9</v>
      </c>
      <c r="I66" s="36">
        <f>SUM(I59:I65)</f>
        <v>0</v>
      </c>
      <c r="J66" s="36">
        <f>SUM(J59:J65)</f>
        <v>4</v>
      </c>
      <c r="K66" s="36">
        <f>[2]DO!AK70</f>
        <v>15</v>
      </c>
      <c r="L66" s="36">
        <f t="shared" si="1"/>
        <v>3</v>
      </c>
      <c r="M66" s="37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</row>
    <row r="67" spans="1:91" s="12" customFormat="1" ht="20.100000000000001" customHeight="1" x14ac:dyDescent="0.25">
      <c r="A67" s="24"/>
      <c r="B67" s="25">
        <v>17</v>
      </c>
      <c r="C67" s="26" t="s">
        <v>22</v>
      </c>
      <c r="D67" s="110" t="s">
        <v>25</v>
      </c>
      <c r="E67" s="60">
        <v>2017</v>
      </c>
      <c r="F67" s="59" t="s">
        <v>12</v>
      </c>
      <c r="G67" s="29">
        <v>48</v>
      </c>
      <c r="H67" s="29">
        <f>[2]Baru!AK71</f>
        <v>0</v>
      </c>
      <c r="I67" s="29">
        <v>0</v>
      </c>
      <c r="J67" s="29">
        <v>1</v>
      </c>
      <c r="K67" s="29">
        <f>[2]DO!AK71</f>
        <v>47</v>
      </c>
      <c r="L67" s="97">
        <f t="shared" si="1"/>
        <v>0</v>
      </c>
      <c r="M67" s="41" t="s">
        <v>124</v>
      </c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</row>
    <row r="68" spans="1:91" s="12" customFormat="1" ht="20.100000000000001" customHeight="1" x14ac:dyDescent="0.25">
      <c r="A68" s="24"/>
      <c r="B68" s="25"/>
      <c r="C68" s="26" t="s">
        <v>22</v>
      </c>
      <c r="D68" s="109">
        <v>2017</v>
      </c>
      <c r="E68" s="40">
        <v>2017</v>
      </c>
      <c r="F68" s="59" t="s">
        <v>21</v>
      </c>
      <c r="G68" s="29">
        <v>28</v>
      </c>
      <c r="H68" s="29">
        <f>[2]Baru!AK72</f>
        <v>0</v>
      </c>
      <c r="I68" s="29">
        <v>0</v>
      </c>
      <c r="J68" s="29">
        <v>6</v>
      </c>
      <c r="K68" s="29">
        <f>[2]DO!AK72</f>
        <v>21</v>
      </c>
      <c r="L68" s="97">
        <f t="shared" si="1"/>
        <v>1</v>
      </c>
      <c r="M68" s="41" t="s">
        <v>121</v>
      </c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</row>
    <row r="69" spans="1:91" s="12" customFormat="1" ht="20.100000000000001" customHeight="1" x14ac:dyDescent="0.25">
      <c r="A69" s="24"/>
      <c r="B69" s="25"/>
      <c r="C69" s="26" t="s">
        <v>22</v>
      </c>
      <c r="D69" s="40"/>
      <c r="E69" s="40">
        <v>2017</v>
      </c>
      <c r="F69" s="59" t="s">
        <v>19</v>
      </c>
      <c r="G69" s="29">
        <v>12</v>
      </c>
      <c r="H69" s="29">
        <f>[2]Baru!AK73</f>
        <v>10</v>
      </c>
      <c r="I69" s="29">
        <v>0</v>
      </c>
      <c r="J69" s="29">
        <v>2</v>
      </c>
      <c r="K69" s="29">
        <f>[2]DO!AK73</f>
        <v>20</v>
      </c>
      <c r="L69" s="97">
        <f t="shared" si="1"/>
        <v>0</v>
      </c>
      <c r="M69" s="41" t="s">
        <v>120</v>
      </c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</row>
    <row r="70" spans="1:91" s="12" customFormat="1" ht="20.100000000000001" customHeight="1" x14ac:dyDescent="0.25">
      <c r="A70" s="24"/>
      <c r="B70" s="25"/>
      <c r="C70" s="26" t="s">
        <v>22</v>
      </c>
      <c r="D70" s="40"/>
      <c r="E70" s="40">
        <v>2017</v>
      </c>
      <c r="F70" s="59" t="s">
        <v>13</v>
      </c>
      <c r="G70" s="29">
        <v>1</v>
      </c>
      <c r="H70" s="29">
        <f>[2]Baru!AK74</f>
        <v>0</v>
      </c>
      <c r="I70" s="29">
        <v>0</v>
      </c>
      <c r="J70" s="29">
        <v>0</v>
      </c>
      <c r="K70" s="29">
        <f>[2]DO!AK74</f>
        <v>0</v>
      </c>
      <c r="L70" s="97">
        <f t="shared" si="1"/>
        <v>1</v>
      </c>
      <c r="M70" s="30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</row>
    <row r="71" spans="1:91" s="12" customFormat="1" ht="20.100000000000001" customHeight="1" x14ac:dyDescent="0.25">
      <c r="A71" s="24"/>
      <c r="B71" s="25"/>
      <c r="C71" s="26" t="s">
        <v>22</v>
      </c>
      <c r="D71" s="40"/>
      <c r="E71" s="40">
        <v>2017</v>
      </c>
      <c r="F71" s="59" t="s">
        <v>24</v>
      </c>
      <c r="G71" s="29">
        <v>1</v>
      </c>
      <c r="H71" s="29">
        <f>[2]Baru!AK75</f>
        <v>0</v>
      </c>
      <c r="I71" s="29">
        <v>0</v>
      </c>
      <c r="J71" s="29">
        <v>0</v>
      </c>
      <c r="K71" s="29">
        <f>[2]DO!AK75</f>
        <v>1</v>
      </c>
      <c r="L71" s="97">
        <f t="shared" si="1"/>
        <v>0</v>
      </c>
      <c r="M71" s="41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</row>
    <row r="72" spans="1:91" s="12" customFormat="1" ht="20.100000000000001" customHeight="1" x14ac:dyDescent="0.25">
      <c r="A72" s="24"/>
      <c r="B72" s="25"/>
      <c r="C72" s="26" t="s">
        <v>22</v>
      </c>
      <c r="D72" s="40"/>
      <c r="E72" s="40">
        <v>2017</v>
      </c>
      <c r="F72" s="59" t="s">
        <v>48</v>
      </c>
      <c r="G72" s="29">
        <v>0</v>
      </c>
      <c r="H72" s="29">
        <f>[2]Baru!AK76</f>
        <v>0</v>
      </c>
      <c r="I72" s="29">
        <v>0</v>
      </c>
      <c r="J72" s="29">
        <v>0</v>
      </c>
      <c r="K72" s="29">
        <f>[2]DO!AK76</f>
        <v>0</v>
      </c>
      <c r="L72" s="97">
        <f t="shared" si="1"/>
        <v>0</v>
      </c>
      <c r="M72" s="30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</row>
    <row r="73" spans="1:91" s="14" customFormat="1" ht="20.100000000000001" customHeight="1" x14ac:dyDescent="0.25">
      <c r="A73" s="24"/>
      <c r="B73" s="25"/>
      <c r="C73" s="26" t="s">
        <v>22</v>
      </c>
      <c r="D73" s="40"/>
      <c r="E73" s="40">
        <v>2017</v>
      </c>
      <c r="F73" s="59" t="s">
        <v>23</v>
      </c>
      <c r="G73" s="29">
        <v>15</v>
      </c>
      <c r="H73" s="29">
        <f>[2]Baru!AK77</f>
        <v>25</v>
      </c>
      <c r="I73" s="29">
        <v>0</v>
      </c>
      <c r="J73" s="29">
        <v>0</v>
      </c>
      <c r="K73" s="29">
        <f>[2]DO!AK77</f>
        <v>40</v>
      </c>
      <c r="L73" s="97">
        <f t="shared" si="1"/>
        <v>0</v>
      </c>
      <c r="M73" s="30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</row>
    <row r="74" spans="1:91" s="12" customFormat="1" x14ac:dyDescent="0.25">
      <c r="A74" s="24"/>
      <c r="B74" s="32"/>
      <c r="C74" s="33" t="s">
        <v>22</v>
      </c>
      <c r="D74" s="34"/>
      <c r="E74" s="34">
        <v>2017</v>
      </c>
      <c r="F74" s="35" t="s">
        <v>14</v>
      </c>
      <c r="G74" s="36">
        <f>SUM(G67:G73)</f>
        <v>105</v>
      </c>
      <c r="H74" s="36">
        <f>[2]Baru!AK78</f>
        <v>35</v>
      </c>
      <c r="I74" s="36">
        <f>SUM(I67:I73)</f>
        <v>0</v>
      </c>
      <c r="J74" s="36">
        <f>SUM(J67:J73)</f>
        <v>9</v>
      </c>
      <c r="K74" s="36">
        <f>[2]DO!AK78</f>
        <v>129</v>
      </c>
      <c r="L74" s="36">
        <f t="shared" si="1"/>
        <v>2</v>
      </c>
      <c r="M74" s="37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</row>
    <row r="75" spans="1:91" s="12" customFormat="1" ht="20.100000000000001" customHeight="1" x14ac:dyDescent="0.25">
      <c r="A75" s="24"/>
      <c r="B75" s="25">
        <v>18</v>
      </c>
      <c r="C75" s="26" t="s">
        <v>89</v>
      </c>
      <c r="D75" s="111" t="s">
        <v>97</v>
      </c>
      <c r="E75" s="61">
        <v>2017</v>
      </c>
      <c r="F75" s="59" t="s">
        <v>90</v>
      </c>
      <c r="G75" s="29">
        <v>0</v>
      </c>
      <c r="H75" s="29">
        <f>[2]Baru!AK79</f>
        <v>0</v>
      </c>
      <c r="I75" s="29">
        <v>0</v>
      </c>
      <c r="J75" s="29">
        <v>0</v>
      </c>
      <c r="K75" s="29">
        <f>[2]DO!AK79</f>
        <v>0</v>
      </c>
      <c r="L75" s="97">
        <f t="shared" si="1"/>
        <v>0</v>
      </c>
      <c r="M75" s="41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</row>
    <row r="76" spans="1:91" s="12" customFormat="1" ht="20.100000000000001" customHeight="1" x14ac:dyDescent="0.25">
      <c r="A76" s="24"/>
      <c r="B76" s="25"/>
      <c r="C76" s="26" t="s">
        <v>89</v>
      </c>
      <c r="D76" s="109">
        <v>2017</v>
      </c>
      <c r="E76" s="40">
        <v>2017</v>
      </c>
      <c r="F76" s="59" t="s">
        <v>91</v>
      </c>
      <c r="G76" s="29">
        <v>2</v>
      </c>
      <c r="H76" s="29">
        <f>[2]Baru!AK80</f>
        <v>2</v>
      </c>
      <c r="I76" s="29">
        <v>0</v>
      </c>
      <c r="J76" s="29">
        <v>0</v>
      </c>
      <c r="K76" s="29">
        <f>[2]DO!AK80</f>
        <v>2</v>
      </c>
      <c r="L76" s="97">
        <f t="shared" si="1"/>
        <v>2</v>
      </c>
      <c r="M76" s="41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</row>
    <row r="77" spans="1:91" s="12" customFormat="1" ht="20.100000000000001" customHeight="1" x14ac:dyDescent="0.25">
      <c r="A77" s="24"/>
      <c r="B77" s="25"/>
      <c r="C77" s="26" t="s">
        <v>89</v>
      </c>
      <c r="D77" s="40"/>
      <c r="E77" s="40">
        <v>2017</v>
      </c>
      <c r="F77" s="59" t="s">
        <v>92</v>
      </c>
      <c r="G77" s="29">
        <v>0</v>
      </c>
      <c r="H77" s="29">
        <f>[2]Baru!AK81</f>
        <v>0</v>
      </c>
      <c r="I77" s="29">
        <v>0</v>
      </c>
      <c r="J77" s="29">
        <v>0</v>
      </c>
      <c r="K77" s="29">
        <f>[2]DO!AK81</f>
        <v>0</v>
      </c>
      <c r="L77" s="97">
        <f t="shared" si="1"/>
        <v>0</v>
      </c>
      <c r="M77" s="41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</row>
    <row r="78" spans="1:91" s="12" customFormat="1" ht="20.100000000000001" customHeight="1" x14ac:dyDescent="0.25">
      <c r="A78" s="24"/>
      <c r="B78" s="25"/>
      <c r="C78" s="26" t="s">
        <v>89</v>
      </c>
      <c r="D78" s="40"/>
      <c r="E78" s="40">
        <v>2017</v>
      </c>
      <c r="F78" s="59" t="s">
        <v>93</v>
      </c>
      <c r="G78" s="29">
        <v>0</v>
      </c>
      <c r="H78" s="29">
        <f>[2]Baru!AK82</f>
        <v>1</v>
      </c>
      <c r="I78" s="29">
        <v>0</v>
      </c>
      <c r="J78" s="29">
        <v>0</v>
      </c>
      <c r="K78" s="29">
        <f>[2]DO!AK82</f>
        <v>1</v>
      </c>
      <c r="L78" s="97">
        <f t="shared" si="1"/>
        <v>0</v>
      </c>
      <c r="M78" s="41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</row>
    <row r="79" spans="1:91" s="12" customFormat="1" ht="20.100000000000001" customHeight="1" x14ac:dyDescent="0.25">
      <c r="A79" s="24"/>
      <c r="B79" s="25"/>
      <c r="C79" s="26" t="s">
        <v>89</v>
      </c>
      <c r="D79" s="40"/>
      <c r="E79" s="40">
        <v>2017</v>
      </c>
      <c r="F79" s="59" t="s">
        <v>94</v>
      </c>
      <c r="G79" s="29">
        <v>0</v>
      </c>
      <c r="H79" s="29">
        <f>[2]Baru!AK83</f>
        <v>3</v>
      </c>
      <c r="I79" s="29">
        <v>0</v>
      </c>
      <c r="J79" s="29">
        <v>0</v>
      </c>
      <c r="K79" s="29">
        <f>[2]DO!AK83</f>
        <v>3</v>
      </c>
      <c r="L79" s="97">
        <f t="shared" si="1"/>
        <v>0</v>
      </c>
      <c r="M79" s="41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</row>
    <row r="80" spans="1:91" s="12" customFormat="1" ht="20.100000000000001" customHeight="1" x14ac:dyDescent="0.25">
      <c r="A80" s="24"/>
      <c r="B80" s="25"/>
      <c r="C80" s="26" t="s">
        <v>89</v>
      </c>
      <c r="D80" s="40"/>
      <c r="E80" s="40">
        <v>2017</v>
      </c>
      <c r="F80" s="59" t="s">
        <v>95</v>
      </c>
      <c r="G80" s="29">
        <v>0</v>
      </c>
      <c r="H80" s="29">
        <f>[2]Baru!AK84</f>
        <v>0</v>
      </c>
      <c r="I80" s="29">
        <v>0</v>
      </c>
      <c r="J80" s="29">
        <v>0</v>
      </c>
      <c r="K80" s="29">
        <f>[2]DO!AK84</f>
        <v>0</v>
      </c>
      <c r="L80" s="97">
        <f t="shared" si="1"/>
        <v>0</v>
      </c>
      <c r="M80" s="30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</row>
    <row r="81" spans="1:91" s="14" customFormat="1" ht="20.100000000000001" customHeight="1" x14ac:dyDescent="0.25">
      <c r="A81" s="24"/>
      <c r="B81" s="25"/>
      <c r="C81" s="26" t="s">
        <v>89</v>
      </c>
      <c r="D81" s="40"/>
      <c r="E81" s="40">
        <v>2017</v>
      </c>
      <c r="F81" s="59"/>
      <c r="G81" s="29">
        <v>0</v>
      </c>
      <c r="H81" s="29">
        <f>[2]Baru!AK85</f>
        <v>0</v>
      </c>
      <c r="I81" s="29">
        <v>0</v>
      </c>
      <c r="J81" s="29"/>
      <c r="K81" s="29">
        <f>[2]DO!AK85</f>
        <v>0</v>
      </c>
      <c r="L81" s="97">
        <f t="shared" si="1"/>
        <v>0</v>
      </c>
      <c r="M81" s="30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</row>
    <row r="82" spans="1:91" s="12" customFormat="1" x14ac:dyDescent="0.25">
      <c r="A82" s="24"/>
      <c r="B82" s="32"/>
      <c r="C82" s="33" t="s">
        <v>89</v>
      </c>
      <c r="D82" s="34"/>
      <c r="E82" s="34">
        <v>2017</v>
      </c>
      <c r="F82" s="35" t="s">
        <v>14</v>
      </c>
      <c r="G82" s="36">
        <f>SUM(G75:G81)</f>
        <v>2</v>
      </c>
      <c r="H82" s="36">
        <f>[2]Baru!AK86</f>
        <v>6</v>
      </c>
      <c r="I82" s="36">
        <f>SUM(I75:I81)</f>
        <v>0</v>
      </c>
      <c r="J82" s="36">
        <f>SUM(J75:J81)</f>
        <v>0</v>
      </c>
      <c r="K82" s="36">
        <f>[2]DO!AK86</f>
        <v>6</v>
      </c>
      <c r="L82" s="36">
        <f t="shared" si="1"/>
        <v>2</v>
      </c>
      <c r="M82" s="37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</row>
    <row r="83" spans="1:91" s="12" customFormat="1" ht="20.100000000000001" customHeight="1" x14ac:dyDescent="0.25">
      <c r="A83" s="24"/>
      <c r="B83" s="25">
        <v>19</v>
      </c>
      <c r="C83" s="26" t="s">
        <v>89</v>
      </c>
      <c r="D83" s="111" t="s">
        <v>98</v>
      </c>
      <c r="E83" s="61">
        <v>2017</v>
      </c>
      <c r="F83" s="59" t="s">
        <v>90</v>
      </c>
      <c r="G83" s="29">
        <v>0</v>
      </c>
      <c r="H83" s="29">
        <f>[2]Baru!AK87</f>
        <v>0</v>
      </c>
      <c r="I83" s="29">
        <v>0</v>
      </c>
      <c r="J83" s="29">
        <v>0</v>
      </c>
      <c r="K83" s="29">
        <f>[2]DO!AK87</f>
        <v>0</v>
      </c>
      <c r="L83" s="97">
        <f t="shared" si="1"/>
        <v>0</v>
      </c>
      <c r="M83" s="41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</row>
    <row r="84" spans="1:91" s="12" customFormat="1" ht="20.25" customHeight="1" x14ac:dyDescent="0.25">
      <c r="A84" s="24"/>
      <c r="B84" s="25"/>
      <c r="C84" s="26" t="s">
        <v>89</v>
      </c>
      <c r="D84" s="109">
        <v>2017</v>
      </c>
      <c r="E84" s="40">
        <v>2017</v>
      </c>
      <c r="F84" s="59" t="s">
        <v>91</v>
      </c>
      <c r="G84" s="29">
        <v>0</v>
      </c>
      <c r="H84" s="29">
        <f>[2]Baru!AK88</f>
        <v>1</v>
      </c>
      <c r="I84" s="29">
        <v>0</v>
      </c>
      <c r="J84" s="29">
        <v>0</v>
      </c>
      <c r="K84" s="29">
        <f>[2]DO!AK88</f>
        <v>1</v>
      </c>
      <c r="L84" s="97">
        <f t="shared" si="1"/>
        <v>0</v>
      </c>
      <c r="M84" s="41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</row>
    <row r="85" spans="1:91" s="12" customFormat="1" ht="20.100000000000001" customHeight="1" x14ac:dyDescent="0.25">
      <c r="A85" s="24"/>
      <c r="B85" s="25"/>
      <c r="C85" s="26" t="s">
        <v>89</v>
      </c>
      <c r="D85" s="40"/>
      <c r="E85" s="40">
        <v>2017</v>
      </c>
      <c r="F85" s="59" t="s">
        <v>92</v>
      </c>
      <c r="G85" s="29">
        <v>0</v>
      </c>
      <c r="H85" s="29">
        <f>[2]Baru!AK89</f>
        <v>0</v>
      </c>
      <c r="I85" s="29">
        <v>0</v>
      </c>
      <c r="J85" s="29">
        <v>0</v>
      </c>
      <c r="K85" s="29">
        <f>[2]DO!AK89</f>
        <v>0</v>
      </c>
      <c r="L85" s="97">
        <f t="shared" si="1"/>
        <v>0</v>
      </c>
      <c r="M85" s="41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</row>
    <row r="86" spans="1:91" s="12" customFormat="1" ht="20.100000000000001" customHeight="1" x14ac:dyDescent="0.25">
      <c r="A86" s="24"/>
      <c r="B86" s="25"/>
      <c r="C86" s="26" t="s">
        <v>89</v>
      </c>
      <c r="D86" s="40"/>
      <c r="E86" s="40">
        <v>2017</v>
      </c>
      <c r="F86" s="59" t="s">
        <v>93</v>
      </c>
      <c r="G86" s="29">
        <v>0</v>
      </c>
      <c r="H86" s="29">
        <f>[2]Baru!AK90</f>
        <v>1</v>
      </c>
      <c r="I86" s="29">
        <v>0</v>
      </c>
      <c r="J86" s="29">
        <v>0</v>
      </c>
      <c r="K86" s="29">
        <f>[2]DO!AK90</f>
        <v>0</v>
      </c>
      <c r="L86" s="97">
        <f t="shared" si="1"/>
        <v>1</v>
      </c>
      <c r="M86" s="41" t="s">
        <v>125</v>
      </c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</row>
    <row r="87" spans="1:91" s="12" customFormat="1" ht="20.100000000000001" customHeight="1" x14ac:dyDescent="0.25">
      <c r="A87" s="24"/>
      <c r="B87" s="25"/>
      <c r="C87" s="26" t="s">
        <v>89</v>
      </c>
      <c r="D87" s="40"/>
      <c r="E87" s="40">
        <v>2017</v>
      </c>
      <c r="F87" s="59" t="s">
        <v>94</v>
      </c>
      <c r="G87" s="29">
        <v>1</v>
      </c>
      <c r="H87" s="29">
        <f>[2]Baru!AK91</f>
        <v>1</v>
      </c>
      <c r="I87" s="29">
        <v>0</v>
      </c>
      <c r="J87" s="29">
        <v>0</v>
      </c>
      <c r="K87" s="29">
        <f>[2]DO!AK91</f>
        <v>1</v>
      </c>
      <c r="L87" s="97">
        <f t="shared" si="1"/>
        <v>1</v>
      </c>
      <c r="M87" s="41" t="s">
        <v>125</v>
      </c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</row>
    <row r="88" spans="1:91" s="12" customFormat="1" ht="20.100000000000001" customHeight="1" x14ac:dyDescent="0.25">
      <c r="A88" s="24"/>
      <c r="B88" s="25"/>
      <c r="C88" s="26" t="s">
        <v>89</v>
      </c>
      <c r="D88" s="40"/>
      <c r="E88" s="40">
        <v>2017</v>
      </c>
      <c r="F88" s="59" t="s">
        <v>95</v>
      </c>
      <c r="G88" s="29">
        <v>0</v>
      </c>
      <c r="H88" s="29">
        <f>[2]Baru!AK92</f>
        <v>0</v>
      </c>
      <c r="I88" s="29">
        <v>0</v>
      </c>
      <c r="J88" s="29">
        <v>0</v>
      </c>
      <c r="K88" s="29">
        <f>[2]DO!AK92</f>
        <v>0</v>
      </c>
      <c r="L88" s="97">
        <f t="shared" si="1"/>
        <v>0</v>
      </c>
      <c r="M88" s="41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</row>
    <row r="89" spans="1:91" s="14" customFormat="1" ht="20.100000000000001" customHeight="1" x14ac:dyDescent="0.25">
      <c r="A89" s="24"/>
      <c r="B89" s="25"/>
      <c r="C89" s="26" t="s">
        <v>89</v>
      </c>
      <c r="D89" s="40"/>
      <c r="E89" s="40">
        <v>2017</v>
      </c>
      <c r="F89" s="59"/>
      <c r="G89" s="29">
        <v>0</v>
      </c>
      <c r="H89" s="29">
        <f>[2]Baru!AK93</f>
        <v>0</v>
      </c>
      <c r="I89" s="29">
        <v>0</v>
      </c>
      <c r="J89" s="29">
        <v>0</v>
      </c>
      <c r="K89" s="29">
        <f>[2]DO!AK93</f>
        <v>0</v>
      </c>
      <c r="L89" s="97">
        <f t="shared" si="1"/>
        <v>0</v>
      </c>
      <c r="M89" s="41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</row>
    <row r="90" spans="1:91" s="12" customFormat="1" x14ac:dyDescent="0.25">
      <c r="A90" s="24"/>
      <c r="B90" s="32"/>
      <c r="C90" s="33" t="s">
        <v>89</v>
      </c>
      <c r="D90" s="34"/>
      <c r="E90" s="34">
        <v>2017</v>
      </c>
      <c r="F90" s="35" t="s">
        <v>14</v>
      </c>
      <c r="G90" s="36">
        <f>SUM(G83:G89)</f>
        <v>1</v>
      </c>
      <c r="H90" s="36">
        <f>[2]Baru!AK94</f>
        <v>3</v>
      </c>
      <c r="I90" s="36">
        <f>SUM(I83:I89)</f>
        <v>0</v>
      </c>
      <c r="J90" s="36">
        <f>SUM(J83:J89)</f>
        <v>0</v>
      </c>
      <c r="K90" s="36">
        <f>[2]DO!AK94</f>
        <v>2</v>
      </c>
      <c r="L90" s="36">
        <f t="shared" si="1"/>
        <v>2</v>
      </c>
      <c r="M90" s="37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</row>
    <row r="91" spans="1:91" s="12" customFormat="1" ht="20.100000000000001" customHeight="1" x14ac:dyDescent="0.25">
      <c r="A91" s="24"/>
      <c r="B91" s="25">
        <v>20</v>
      </c>
      <c r="C91" s="26" t="s">
        <v>22</v>
      </c>
      <c r="D91" s="108" t="s">
        <v>64</v>
      </c>
      <c r="E91" s="58">
        <v>2017</v>
      </c>
      <c r="F91" s="56" t="s">
        <v>37</v>
      </c>
      <c r="G91" s="29">
        <v>1</v>
      </c>
      <c r="H91" s="29">
        <f>[2]Baru!AK95</f>
        <v>1</v>
      </c>
      <c r="I91" s="29">
        <v>0</v>
      </c>
      <c r="J91" s="29">
        <v>0</v>
      </c>
      <c r="K91" s="29">
        <f>[2]DO!AK95</f>
        <v>0</v>
      </c>
      <c r="L91" s="97">
        <f t="shared" si="1"/>
        <v>2</v>
      </c>
      <c r="M91" s="30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</row>
    <row r="92" spans="1:91" s="12" customFormat="1" ht="20.100000000000001" customHeight="1" x14ac:dyDescent="0.25">
      <c r="A92" s="24"/>
      <c r="B92" s="25"/>
      <c r="C92" s="26" t="s">
        <v>22</v>
      </c>
      <c r="D92" s="40"/>
      <c r="E92" s="40">
        <v>2017</v>
      </c>
      <c r="F92" s="59" t="s">
        <v>21</v>
      </c>
      <c r="G92" s="29">
        <v>3</v>
      </c>
      <c r="H92" s="29">
        <f>[2]Baru!AK96</f>
        <v>1</v>
      </c>
      <c r="I92" s="29">
        <v>0</v>
      </c>
      <c r="J92" s="29">
        <v>1</v>
      </c>
      <c r="K92" s="29">
        <f>[2]DO!AK96</f>
        <v>2</v>
      </c>
      <c r="L92" s="97">
        <f t="shared" si="1"/>
        <v>1</v>
      </c>
      <c r="M92" s="30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</row>
    <row r="93" spans="1:91" s="12" customFormat="1" ht="20.100000000000001" customHeight="1" x14ac:dyDescent="0.25">
      <c r="A93" s="24"/>
      <c r="B93" s="25"/>
      <c r="C93" s="26" t="s">
        <v>22</v>
      </c>
      <c r="D93" s="40"/>
      <c r="E93" s="40">
        <v>2017</v>
      </c>
      <c r="F93" s="59" t="s">
        <v>19</v>
      </c>
      <c r="G93" s="29">
        <v>0</v>
      </c>
      <c r="H93" s="29">
        <f>[2]Baru!AK97</f>
        <v>2</v>
      </c>
      <c r="I93" s="29">
        <v>0</v>
      </c>
      <c r="J93" s="29">
        <v>0</v>
      </c>
      <c r="K93" s="29">
        <f>[2]DO!AK97</f>
        <v>1</v>
      </c>
      <c r="L93" s="97">
        <f t="shared" si="1"/>
        <v>1</v>
      </c>
      <c r="M93" s="30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</row>
    <row r="94" spans="1:91" s="12" customFormat="1" ht="20.100000000000001" customHeight="1" x14ac:dyDescent="0.25">
      <c r="A94" s="24"/>
      <c r="B94" s="25"/>
      <c r="C94" s="26" t="s">
        <v>22</v>
      </c>
      <c r="D94" s="40"/>
      <c r="E94" s="40">
        <v>2017</v>
      </c>
      <c r="F94" s="59" t="s">
        <v>13</v>
      </c>
      <c r="G94" s="29">
        <v>0</v>
      </c>
      <c r="H94" s="29">
        <f>[2]Baru!AK98</f>
        <v>0</v>
      </c>
      <c r="I94" s="29">
        <v>0</v>
      </c>
      <c r="J94" s="29">
        <v>0</v>
      </c>
      <c r="K94" s="29">
        <f>[2]DO!AK98</f>
        <v>0</v>
      </c>
      <c r="L94" s="97">
        <f t="shared" si="1"/>
        <v>0</v>
      </c>
      <c r="M94" s="30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</row>
    <row r="95" spans="1:91" s="12" customFormat="1" ht="20.100000000000001" customHeight="1" x14ac:dyDescent="0.25">
      <c r="A95" s="24"/>
      <c r="B95" s="25"/>
      <c r="C95" s="26" t="s">
        <v>22</v>
      </c>
      <c r="D95" s="40"/>
      <c r="E95" s="40">
        <v>2017</v>
      </c>
      <c r="F95" s="59" t="s">
        <v>24</v>
      </c>
      <c r="G95" s="29">
        <v>0</v>
      </c>
      <c r="H95" s="29">
        <f>[2]Baru!AK99</f>
        <v>0</v>
      </c>
      <c r="I95" s="29">
        <v>0</v>
      </c>
      <c r="J95" s="29">
        <v>0</v>
      </c>
      <c r="K95" s="29">
        <f>[2]DO!AK99</f>
        <v>0</v>
      </c>
      <c r="L95" s="97">
        <f t="shared" si="1"/>
        <v>0</v>
      </c>
      <c r="M95" s="30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</row>
    <row r="96" spans="1:91" s="12" customFormat="1" ht="20.100000000000001" customHeight="1" x14ac:dyDescent="0.25">
      <c r="A96" s="24"/>
      <c r="B96" s="25"/>
      <c r="C96" s="26" t="s">
        <v>22</v>
      </c>
      <c r="D96" s="40"/>
      <c r="E96" s="40">
        <v>2017</v>
      </c>
      <c r="F96" s="59" t="s">
        <v>23</v>
      </c>
      <c r="G96" s="29">
        <v>4</v>
      </c>
      <c r="H96" s="29">
        <f>[2]Baru!AK100</f>
        <v>1</v>
      </c>
      <c r="I96" s="29">
        <v>0</v>
      </c>
      <c r="J96" s="29">
        <v>0</v>
      </c>
      <c r="K96" s="29">
        <f>[2]DO!AK100</f>
        <v>2</v>
      </c>
      <c r="L96" s="97">
        <f t="shared" si="1"/>
        <v>3</v>
      </c>
      <c r="M96" s="30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</row>
    <row r="97" spans="1:91" s="14" customFormat="1" ht="20.100000000000001" customHeight="1" x14ac:dyDescent="0.25">
      <c r="A97" s="24"/>
      <c r="B97" s="32"/>
      <c r="C97" s="33" t="s">
        <v>22</v>
      </c>
      <c r="D97" s="34"/>
      <c r="E97" s="34">
        <v>2017</v>
      </c>
      <c r="F97" s="35" t="s">
        <v>14</v>
      </c>
      <c r="G97" s="36">
        <f>SUM(G91:G96)</f>
        <v>8</v>
      </c>
      <c r="H97" s="36">
        <f>[2]Baru!AK101</f>
        <v>5</v>
      </c>
      <c r="I97" s="36">
        <f>SUM(I91:I96)</f>
        <v>0</v>
      </c>
      <c r="J97" s="36">
        <f>SUM(J91:J96)</f>
        <v>1</v>
      </c>
      <c r="K97" s="36">
        <f>[2]DO!AK101</f>
        <v>5</v>
      </c>
      <c r="L97" s="36">
        <f t="shared" si="1"/>
        <v>7</v>
      </c>
      <c r="M97" s="37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</row>
    <row r="98" spans="1:91" s="12" customFormat="1" x14ac:dyDescent="0.25">
      <c r="A98" s="24"/>
      <c r="B98" s="25">
        <v>21</v>
      </c>
      <c r="C98" s="26" t="s">
        <v>22</v>
      </c>
      <c r="D98" s="110" t="s">
        <v>65</v>
      </c>
      <c r="E98" s="60">
        <v>2017</v>
      </c>
      <c r="F98" s="56" t="s">
        <v>37</v>
      </c>
      <c r="G98" s="29">
        <v>4</v>
      </c>
      <c r="H98" s="29">
        <f>[2]Baru!AK102</f>
        <v>3</v>
      </c>
      <c r="I98" s="29">
        <v>0</v>
      </c>
      <c r="J98" s="29">
        <v>0</v>
      </c>
      <c r="K98" s="29">
        <f>[2]DO!AK102</f>
        <v>4</v>
      </c>
      <c r="L98" s="97">
        <f t="shared" si="1"/>
        <v>3</v>
      </c>
      <c r="M98" s="30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</row>
    <row r="99" spans="1:91" s="12" customFormat="1" ht="20.100000000000001" customHeight="1" x14ac:dyDescent="0.25">
      <c r="A99" s="24"/>
      <c r="B99" s="25"/>
      <c r="C99" s="26" t="s">
        <v>22</v>
      </c>
      <c r="D99" s="40"/>
      <c r="E99" s="40">
        <v>2017</v>
      </c>
      <c r="F99" s="59" t="s">
        <v>21</v>
      </c>
      <c r="G99" s="29">
        <v>2</v>
      </c>
      <c r="H99" s="29">
        <f>[2]Baru!AK103</f>
        <v>3</v>
      </c>
      <c r="I99" s="29">
        <v>0</v>
      </c>
      <c r="J99" s="29">
        <v>1</v>
      </c>
      <c r="K99" s="29">
        <f>[2]DO!AK103</f>
        <v>3</v>
      </c>
      <c r="L99" s="97">
        <f t="shared" si="1"/>
        <v>1</v>
      </c>
      <c r="M99" s="30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</row>
    <row r="100" spans="1:91" s="12" customFormat="1" ht="20.100000000000001" customHeight="1" x14ac:dyDescent="0.25">
      <c r="A100" s="24"/>
      <c r="B100" s="25"/>
      <c r="C100" s="26" t="s">
        <v>22</v>
      </c>
      <c r="D100" s="40"/>
      <c r="E100" s="40">
        <v>2017</v>
      </c>
      <c r="F100" s="59" t="s">
        <v>19</v>
      </c>
      <c r="G100" s="29">
        <v>1</v>
      </c>
      <c r="H100" s="29">
        <f>[2]Baru!AK104</f>
        <v>0</v>
      </c>
      <c r="I100" s="29">
        <v>0</v>
      </c>
      <c r="J100" s="29">
        <v>0</v>
      </c>
      <c r="K100" s="29">
        <f>[2]DO!AK104</f>
        <v>1</v>
      </c>
      <c r="L100" s="97">
        <f t="shared" si="1"/>
        <v>0</v>
      </c>
      <c r="M100" s="30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</row>
    <row r="101" spans="1:91" s="12" customFormat="1" ht="20.100000000000001" customHeight="1" x14ac:dyDescent="0.25">
      <c r="A101" s="24"/>
      <c r="B101" s="25"/>
      <c r="C101" s="26" t="s">
        <v>22</v>
      </c>
      <c r="D101" s="40"/>
      <c r="E101" s="40">
        <v>2017</v>
      </c>
      <c r="F101" s="59" t="s">
        <v>13</v>
      </c>
      <c r="G101" s="29">
        <v>0</v>
      </c>
      <c r="H101" s="29">
        <f>[2]Baru!AK105</f>
        <v>0</v>
      </c>
      <c r="I101" s="29">
        <v>0</v>
      </c>
      <c r="J101" s="29">
        <v>0</v>
      </c>
      <c r="K101" s="29">
        <f>[2]DO!AK105</f>
        <v>0</v>
      </c>
      <c r="L101" s="97">
        <f t="shared" si="1"/>
        <v>0</v>
      </c>
      <c r="M101" s="30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</row>
    <row r="102" spans="1:91" s="12" customFormat="1" ht="20.100000000000001" customHeight="1" x14ac:dyDescent="0.25">
      <c r="A102" s="24"/>
      <c r="B102" s="25"/>
      <c r="C102" s="26" t="s">
        <v>22</v>
      </c>
      <c r="D102" s="40"/>
      <c r="E102" s="40">
        <v>2017</v>
      </c>
      <c r="F102" s="59" t="s">
        <v>24</v>
      </c>
      <c r="G102" s="29">
        <v>0</v>
      </c>
      <c r="H102" s="29">
        <f>[2]Baru!AK106</f>
        <v>0</v>
      </c>
      <c r="I102" s="29">
        <v>0</v>
      </c>
      <c r="J102" s="29">
        <v>0</v>
      </c>
      <c r="K102" s="29">
        <f>[2]DO!AK106</f>
        <v>0</v>
      </c>
      <c r="L102" s="97">
        <f t="shared" si="1"/>
        <v>0</v>
      </c>
      <c r="M102" s="30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</row>
    <row r="103" spans="1:91" s="12" customFormat="1" ht="20.100000000000001" customHeight="1" x14ac:dyDescent="0.25">
      <c r="A103" s="24"/>
      <c r="B103" s="25"/>
      <c r="C103" s="26" t="s">
        <v>22</v>
      </c>
      <c r="D103" s="40"/>
      <c r="E103" s="40">
        <v>2017</v>
      </c>
      <c r="F103" s="59" t="s">
        <v>23</v>
      </c>
      <c r="G103" s="29">
        <v>3</v>
      </c>
      <c r="H103" s="29">
        <f>[2]Baru!AK107</f>
        <v>5</v>
      </c>
      <c r="I103" s="29">
        <v>0</v>
      </c>
      <c r="J103" s="29">
        <v>2</v>
      </c>
      <c r="K103" s="29">
        <f>[2]DO!AK107</f>
        <v>2</v>
      </c>
      <c r="L103" s="97">
        <f t="shared" si="1"/>
        <v>4</v>
      </c>
      <c r="M103" s="30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</row>
    <row r="104" spans="1:91" s="12" customFormat="1" ht="20.100000000000001" customHeight="1" x14ac:dyDescent="0.25">
      <c r="A104" s="24"/>
      <c r="B104" s="32"/>
      <c r="C104" s="33" t="s">
        <v>22</v>
      </c>
      <c r="D104" s="34"/>
      <c r="E104" s="34">
        <v>2017</v>
      </c>
      <c r="F104" s="35" t="s">
        <v>14</v>
      </c>
      <c r="G104" s="36">
        <f>SUM(G98:G103)</f>
        <v>10</v>
      </c>
      <c r="H104" s="36">
        <f>[2]Baru!AK108</f>
        <v>11</v>
      </c>
      <c r="I104" s="36">
        <f>SUM(I98:I103)</f>
        <v>0</v>
      </c>
      <c r="J104" s="36">
        <f>SUM(J98:J103)</f>
        <v>3</v>
      </c>
      <c r="K104" s="36">
        <f>[2]DO!AK108</f>
        <v>10</v>
      </c>
      <c r="L104" s="36">
        <f t="shared" si="1"/>
        <v>8</v>
      </c>
      <c r="M104" s="37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</row>
    <row r="105" spans="1:91" s="14" customFormat="1" ht="20.100000000000001" customHeight="1" x14ac:dyDescent="0.25">
      <c r="A105" s="24"/>
      <c r="B105" s="25">
        <v>22</v>
      </c>
      <c r="C105" s="26" t="s">
        <v>22</v>
      </c>
      <c r="D105" s="62" t="s">
        <v>51</v>
      </c>
      <c r="E105" s="63">
        <v>2016</v>
      </c>
      <c r="F105" s="64" t="s">
        <v>12</v>
      </c>
      <c r="G105" s="29">
        <v>0</v>
      </c>
      <c r="H105" s="29">
        <f>[2]Baru!AK109</f>
        <v>0</v>
      </c>
      <c r="I105" s="29">
        <v>0</v>
      </c>
      <c r="J105" s="29">
        <v>0</v>
      </c>
      <c r="K105" s="29">
        <f>[2]DO!AK109</f>
        <v>0</v>
      </c>
      <c r="L105" s="97">
        <f t="shared" si="1"/>
        <v>0</v>
      </c>
      <c r="M105" s="30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</row>
    <row r="106" spans="1:91" s="12" customFormat="1" ht="20.100000000000001" customHeight="1" x14ac:dyDescent="0.25">
      <c r="A106" s="24"/>
      <c r="B106" s="25"/>
      <c r="C106" s="26" t="s">
        <v>22</v>
      </c>
      <c r="D106" s="40"/>
      <c r="E106" s="40">
        <v>2016</v>
      </c>
      <c r="F106" s="64" t="s">
        <v>21</v>
      </c>
      <c r="G106" s="29">
        <v>1</v>
      </c>
      <c r="H106" s="29">
        <f>[2]Baru!AK110</f>
        <v>0</v>
      </c>
      <c r="I106" s="29">
        <v>0</v>
      </c>
      <c r="J106" s="29">
        <v>0</v>
      </c>
      <c r="K106" s="29">
        <f>[2]DO!AK110</f>
        <v>0</v>
      </c>
      <c r="L106" s="97">
        <f t="shared" si="1"/>
        <v>1</v>
      </c>
      <c r="M106" s="30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</row>
    <row r="107" spans="1:91" s="12" customFormat="1" ht="20.100000000000001" customHeight="1" x14ac:dyDescent="0.25">
      <c r="A107" s="24"/>
      <c r="B107" s="25"/>
      <c r="C107" s="26" t="s">
        <v>22</v>
      </c>
      <c r="D107" s="40"/>
      <c r="E107" s="40">
        <v>2016</v>
      </c>
      <c r="F107" s="64" t="s">
        <v>19</v>
      </c>
      <c r="G107" s="29">
        <v>0</v>
      </c>
      <c r="H107" s="29">
        <f>[2]Baru!AK111</f>
        <v>0</v>
      </c>
      <c r="I107" s="29">
        <v>0</v>
      </c>
      <c r="J107" s="29">
        <v>0</v>
      </c>
      <c r="K107" s="29">
        <f>[2]DO!AK111</f>
        <v>0</v>
      </c>
      <c r="L107" s="97">
        <f t="shared" si="1"/>
        <v>0</v>
      </c>
      <c r="M107" s="30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</row>
    <row r="108" spans="1:91" s="12" customFormat="1" ht="20.100000000000001" customHeight="1" x14ac:dyDescent="0.25">
      <c r="A108" s="24"/>
      <c r="B108" s="25"/>
      <c r="C108" s="26" t="s">
        <v>22</v>
      </c>
      <c r="D108" s="40"/>
      <c r="E108" s="40">
        <v>2016</v>
      </c>
      <c r="F108" s="64" t="s">
        <v>13</v>
      </c>
      <c r="G108" s="29">
        <v>0</v>
      </c>
      <c r="H108" s="29">
        <f>[2]Baru!AK112</f>
        <v>0</v>
      </c>
      <c r="I108" s="29">
        <v>0</v>
      </c>
      <c r="J108" s="29">
        <v>0</v>
      </c>
      <c r="K108" s="29">
        <f>[2]DO!AK112</f>
        <v>0</v>
      </c>
      <c r="L108" s="97">
        <f t="shared" si="1"/>
        <v>0</v>
      </c>
      <c r="M108" s="30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</row>
    <row r="109" spans="1:91" s="12" customFormat="1" ht="20.100000000000001" customHeight="1" x14ac:dyDescent="0.25">
      <c r="A109" s="24"/>
      <c r="B109" s="25"/>
      <c r="C109" s="26" t="s">
        <v>22</v>
      </c>
      <c r="D109" s="40"/>
      <c r="E109" s="40">
        <v>2016</v>
      </c>
      <c r="F109" s="64" t="s">
        <v>26</v>
      </c>
      <c r="G109" s="29">
        <v>0</v>
      </c>
      <c r="H109" s="29">
        <f>[2]Baru!AK113</f>
        <v>0</v>
      </c>
      <c r="I109" s="29">
        <v>0</v>
      </c>
      <c r="J109" s="29">
        <v>0</v>
      </c>
      <c r="K109" s="29">
        <f>[2]DO!AK113</f>
        <v>0</v>
      </c>
      <c r="L109" s="97">
        <f t="shared" si="1"/>
        <v>0</v>
      </c>
      <c r="M109" s="30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</row>
    <row r="110" spans="1:91" s="12" customFormat="1" ht="20.100000000000001" customHeight="1" x14ac:dyDescent="0.25">
      <c r="A110" s="24"/>
      <c r="B110" s="25"/>
      <c r="C110" s="26" t="s">
        <v>22</v>
      </c>
      <c r="D110" s="40"/>
      <c r="E110" s="40">
        <v>2016</v>
      </c>
      <c r="F110" s="64" t="s">
        <v>23</v>
      </c>
      <c r="G110" s="29">
        <v>0</v>
      </c>
      <c r="H110" s="29">
        <f>[2]Baru!AK114</f>
        <v>0</v>
      </c>
      <c r="I110" s="29">
        <v>0</v>
      </c>
      <c r="J110" s="29">
        <v>0</v>
      </c>
      <c r="K110" s="29">
        <f>[2]DO!AK114</f>
        <v>0</v>
      </c>
      <c r="L110" s="97">
        <f t="shared" si="1"/>
        <v>0</v>
      </c>
      <c r="M110" s="30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</row>
    <row r="111" spans="1:91" s="12" customFormat="1" ht="20.100000000000001" customHeight="1" x14ac:dyDescent="0.25">
      <c r="A111" s="24"/>
      <c r="B111" s="32"/>
      <c r="C111" s="33" t="s">
        <v>22</v>
      </c>
      <c r="D111" s="34"/>
      <c r="E111" s="34">
        <v>2016</v>
      </c>
      <c r="F111" s="35" t="s">
        <v>14</v>
      </c>
      <c r="G111" s="36">
        <f>SUM(G105:G110)</f>
        <v>1</v>
      </c>
      <c r="H111" s="36">
        <f>[2]Baru!AK115</f>
        <v>0</v>
      </c>
      <c r="I111" s="36">
        <f>SUM(I105:I110)</f>
        <v>0</v>
      </c>
      <c r="J111" s="36">
        <f>SUM(J105:J110)</f>
        <v>0</v>
      </c>
      <c r="K111" s="36">
        <f>[2]DO!AK115</f>
        <v>0</v>
      </c>
      <c r="L111" s="36">
        <f t="shared" si="1"/>
        <v>1</v>
      </c>
      <c r="M111" s="37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</row>
    <row r="112" spans="1:91" s="14" customFormat="1" ht="20.100000000000001" customHeight="1" x14ac:dyDescent="0.25">
      <c r="A112" s="24"/>
      <c r="B112" s="25">
        <v>23</v>
      </c>
      <c r="C112" s="26" t="s">
        <v>22</v>
      </c>
      <c r="D112" s="112" t="s">
        <v>66</v>
      </c>
      <c r="E112" s="40">
        <v>2017</v>
      </c>
      <c r="F112" s="64" t="s">
        <v>12</v>
      </c>
      <c r="G112" s="29">
        <v>0</v>
      </c>
      <c r="H112" s="29">
        <f>[2]Baru!AK116</f>
        <v>0</v>
      </c>
      <c r="I112" s="29"/>
      <c r="J112" s="29"/>
      <c r="K112" s="29">
        <f>[2]DO!AK116</f>
        <v>0</v>
      </c>
      <c r="L112" s="97">
        <f t="shared" si="1"/>
        <v>0</v>
      </c>
      <c r="M112" s="30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</row>
    <row r="113" spans="1:91" s="12" customFormat="1" ht="20.100000000000001" customHeight="1" x14ac:dyDescent="0.25">
      <c r="A113" s="24"/>
      <c r="B113" s="25"/>
      <c r="C113" s="26" t="s">
        <v>22</v>
      </c>
      <c r="D113" s="40"/>
      <c r="E113" s="40">
        <v>2017</v>
      </c>
      <c r="F113" s="64" t="s">
        <v>21</v>
      </c>
      <c r="G113" s="29">
        <v>1</v>
      </c>
      <c r="H113" s="29">
        <f>[2]Baru!AK117</f>
        <v>0</v>
      </c>
      <c r="I113" s="29"/>
      <c r="J113" s="29"/>
      <c r="K113" s="29">
        <f>[2]DO!AK117</f>
        <v>0</v>
      </c>
      <c r="L113" s="97">
        <f t="shared" si="1"/>
        <v>1</v>
      </c>
      <c r="M113" s="30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</row>
    <row r="114" spans="1:91" s="12" customFormat="1" ht="20.100000000000001" customHeight="1" x14ac:dyDescent="0.25">
      <c r="A114" s="24"/>
      <c r="B114" s="25"/>
      <c r="C114" s="26" t="s">
        <v>22</v>
      </c>
      <c r="D114" s="40"/>
      <c r="E114" s="40">
        <v>2017</v>
      </c>
      <c r="F114" s="64" t="s">
        <v>19</v>
      </c>
      <c r="G114" s="29">
        <v>1</v>
      </c>
      <c r="H114" s="29">
        <f>[2]Baru!AK118</f>
        <v>0</v>
      </c>
      <c r="I114" s="29"/>
      <c r="J114" s="29">
        <v>0</v>
      </c>
      <c r="K114" s="29">
        <f>[2]DO!AK118</f>
        <v>0</v>
      </c>
      <c r="L114" s="97">
        <f t="shared" si="1"/>
        <v>1</v>
      </c>
      <c r="M114" s="30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</row>
    <row r="115" spans="1:91" s="12" customFormat="1" ht="20.100000000000001" customHeight="1" x14ac:dyDescent="0.25">
      <c r="A115" s="24"/>
      <c r="B115" s="25"/>
      <c r="C115" s="26" t="s">
        <v>22</v>
      </c>
      <c r="D115" s="40"/>
      <c r="E115" s="40">
        <v>2017</v>
      </c>
      <c r="F115" s="64" t="s">
        <v>13</v>
      </c>
      <c r="G115" s="29">
        <v>0</v>
      </c>
      <c r="H115" s="29">
        <f>[2]Baru!AK119</f>
        <v>0</v>
      </c>
      <c r="I115" s="29"/>
      <c r="J115" s="29"/>
      <c r="K115" s="29">
        <f>[2]DO!AK119</f>
        <v>0</v>
      </c>
      <c r="L115" s="97">
        <f t="shared" si="1"/>
        <v>0</v>
      </c>
      <c r="M115" s="30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</row>
    <row r="116" spans="1:91" s="12" customFormat="1" ht="20.100000000000001" customHeight="1" x14ac:dyDescent="0.25">
      <c r="A116" s="24"/>
      <c r="B116" s="25"/>
      <c r="C116" s="26" t="s">
        <v>22</v>
      </c>
      <c r="D116" s="40"/>
      <c r="E116" s="40">
        <v>2017</v>
      </c>
      <c r="F116" s="64" t="s">
        <v>26</v>
      </c>
      <c r="G116" s="29">
        <v>0</v>
      </c>
      <c r="H116" s="29">
        <f>[2]Baru!AK120</f>
        <v>0</v>
      </c>
      <c r="I116" s="29"/>
      <c r="J116" s="29"/>
      <c r="K116" s="29">
        <f>[2]DO!AK120</f>
        <v>0</v>
      </c>
      <c r="L116" s="97">
        <f t="shared" ref="L116:L229" si="2">G116+H116-I116-J116-K116</f>
        <v>0</v>
      </c>
      <c r="M116" s="30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</row>
    <row r="117" spans="1:91" s="12" customFormat="1" ht="20.100000000000001" customHeight="1" x14ac:dyDescent="0.25">
      <c r="A117" s="24"/>
      <c r="B117" s="25"/>
      <c r="C117" s="26" t="s">
        <v>22</v>
      </c>
      <c r="D117" s="40"/>
      <c r="E117" s="40">
        <v>2017</v>
      </c>
      <c r="F117" s="64" t="s">
        <v>23</v>
      </c>
      <c r="G117" s="29">
        <v>5</v>
      </c>
      <c r="H117" s="29">
        <f>[2]Baru!AK121</f>
        <v>0</v>
      </c>
      <c r="I117" s="29">
        <v>0</v>
      </c>
      <c r="J117" s="29">
        <v>1</v>
      </c>
      <c r="K117" s="29">
        <f>[2]DO!AK121</f>
        <v>3</v>
      </c>
      <c r="L117" s="97">
        <f t="shared" si="2"/>
        <v>1</v>
      </c>
      <c r="M117" s="30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</row>
    <row r="118" spans="1:91" s="12" customFormat="1" ht="20.100000000000001" customHeight="1" x14ac:dyDescent="0.25">
      <c r="A118" s="65"/>
      <c r="B118" s="32"/>
      <c r="C118" s="33" t="s">
        <v>22</v>
      </c>
      <c r="D118" s="34"/>
      <c r="E118" s="34">
        <v>2017</v>
      </c>
      <c r="F118" s="35" t="s">
        <v>14</v>
      </c>
      <c r="G118" s="36">
        <f>SUM(G112:G117)</f>
        <v>7</v>
      </c>
      <c r="H118" s="36">
        <f>[2]Baru!AK122</f>
        <v>0</v>
      </c>
      <c r="I118" s="36">
        <f>SUM(I112:I117)</f>
        <v>0</v>
      </c>
      <c r="J118" s="36">
        <f>SUM(J112:J117)</f>
        <v>1</v>
      </c>
      <c r="K118" s="36">
        <f>[2]DO!AK122</f>
        <v>3</v>
      </c>
      <c r="L118" s="36">
        <f>G118+H118-I118-J118-K118</f>
        <v>3</v>
      </c>
      <c r="M118" s="37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</row>
    <row r="119" spans="1:91" s="14" customFormat="1" ht="20.100000000000001" customHeight="1" x14ac:dyDescent="0.25">
      <c r="A119" s="24"/>
      <c r="B119" s="25">
        <v>24</v>
      </c>
      <c r="C119" s="26" t="s">
        <v>22</v>
      </c>
      <c r="D119" s="113" t="s">
        <v>61</v>
      </c>
      <c r="E119" s="63">
        <v>2017</v>
      </c>
      <c r="F119" s="64" t="s">
        <v>12</v>
      </c>
      <c r="G119" s="29">
        <v>0</v>
      </c>
      <c r="H119" s="29">
        <f>[2]Baru!AK123</f>
        <v>0</v>
      </c>
      <c r="I119" s="29">
        <v>0</v>
      </c>
      <c r="J119" s="29">
        <v>0</v>
      </c>
      <c r="K119" s="29">
        <f>[2]DO!AK123</f>
        <v>0</v>
      </c>
      <c r="L119" s="97">
        <f t="shared" si="2"/>
        <v>0</v>
      </c>
      <c r="M119" s="30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</row>
    <row r="120" spans="1:91" s="12" customFormat="1" ht="20.100000000000001" customHeight="1" x14ac:dyDescent="0.25">
      <c r="A120" s="24"/>
      <c r="B120" s="25"/>
      <c r="C120" s="26" t="s">
        <v>22</v>
      </c>
      <c r="D120" s="40"/>
      <c r="E120" s="40">
        <v>2017</v>
      </c>
      <c r="F120" s="64" t="s">
        <v>21</v>
      </c>
      <c r="G120" s="29">
        <v>3</v>
      </c>
      <c r="H120" s="29">
        <f>[2]Baru!AK124</f>
        <v>0</v>
      </c>
      <c r="I120" s="29">
        <v>0</v>
      </c>
      <c r="J120" s="29"/>
      <c r="K120" s="29">
        <f>[2]DO!AK124</f>
        <v>0</v>
      </c>
      <c r="L120" s="97">
        <f t="shared" si="2"/>
        <v>3</v>
      </c>
      <c r="M120" s="30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</row>
    <row r="121" spans="1:91" s="12" customFormat="1" ht="20.100000000000001" customHeight="1" x14ac:dyDescent="0.25">
      <c r="A121" s="24"/>
      <c r="B121" s="25"/>
      <c r="C121" s="26" t="s">
        <v>22</v>
      </c>
      <c r="D121" s="40"/>
      <c r="E121" s="40">
        <v>2017</v>
      </c>
      <c r="F121" s="64" t="s">
        <v>19</v>
      </c>
      <c r="G121" s="29">
        <v>3</v>
      </c>
      <c r="H121" s="29">
        <f>[2]Baru!AK125</f>
        <v>0</v>
      </c>
      <c r="I121" s="29">
        <v>0</v>
      </c>
      <c r="J121" s="29">
        <v>0</v>
      </c>
      <c r="K121" s="29">
        <f>[2]DO!AK125</f>
        <v>0</v>
      </c>
      <c r="L121" s="97">
        <f t="shared" si="2"/>
        <v>3</v>
      </c>
      <c r="M121" s="30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</row>
    <row r="122" spans="1:91" s="12" customFormat="1" ht="20.100000000000001" customHeight="1" x14ac:dyDescent="0.25">
      <c r="A122" s="24"/>
      <c r="B122" s="25"/>
      <c r="C122" s="26" t="s">
        <v>22</v>
      </c>
      <c r="D122" s="40"/>
      <c r="E122" s="40">
        <v>2017</v>
      </c>
      <c r="F122" s="64" t="s">
        <v>13</v>
      </c>
      <c r="G122" s="29">
        <v>0</v>
      </c>
      <c r="H122" s="29">
        <f>[2]Baru!AK126</f>
        <v>0</v>
      </c>
      <c r="I122" s="29">
        <v>0</v>
      </c>
      <c r="J122" s="29">
        <v>0</v>
      </c>
      <c r="K122" s="29">
        <f>[2]DO!AK126</f>
        <v>0</v>
      </c>
      <c r="L122" s="97">
        <f t="shared" si="2"/>
        <v>0</v>
      </c>
      <c r="M122" s="30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</row>
    <row r="123" spans="1:91" s="12" customFormat="1" ht="20.100000000000001" customHeight="1" x14ac:dyDescent="0.25">
      <c r="A123" s="24"/>
      <c r="B123" s="25"/>
      <c r="C123" s="26" t="s">
        <v>22</v>
      </c>
      <c r="D123" s="40"/>
      <c r="E123" s="40">
        <v>2017</v>
      </c>
      <c r="F123" s="64" t="s">
        <v>26</v>
      </c>
      <c r="G123" s="29">
        <v>0</v>
      </c>
      <c r="H123" s="29">
        <f>[2]Baru!AK127</f>
        <v>0</v>
      </c>
      <c r="I123" s="29">
        <v>0</v>
      </c>
      <c r="J123" s="29">
        <v>0</v>
      </c>
      <c r="K123" s="29">
        <f>[2]DO!AK127</f>
        <v>0</v>
      </c>
      <c r="L123" s="97">
        <f t="shared" si="2"/>
        <v>0</v>
      </c>
      <c r="M123" s="30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</row>
    <row r="124" spans="1:91" s="12" customFormat="1" ht="20.100000000000001" customHeight="1" x14ac:dyDescent="0.25">
      <c r="A124" s="24"/>
      <c r="B124" s="25"/>
      <c r="C124" s="26" t="s">
        <v>22</v>
      </c>
      <c r="D124" s="40"/>
      <c r="E124" s="40">
        <v>2017</v>
      </c>
      <c r="F124" s="64" t="s">
        <v>23</v>
      </c>
      <c r="G124" s="29">
        <v>4</v>
      </c>
      <c r="H124" s="29">
        <f>[2]Baru!AK128</f>
        <v>0</v>
      </c>
      <c r="I124" s="29">
        <v>0</v>
      </c>
      <c r="J124" s="29">
        <v>0</v>
      </c>
      <c r="K124" s="29">
        <f>[2]DO!AK128</f>
        <v>4</v>
      </c>
      <c r="L124" s="97">
        <f t="shared" si="2"/>
        <v>0</v>
      </c>
      <c r="M124" s="30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</row>
    <row r="125" spans="1:91" s="12" customFormat="1" ht="20.100000000000001" customHeight="1" x14ac:dyDescent="0.25">
      <c r="A125" s="24"/>
      <c r="B125" s="32"/>
      <c r="C125" s="33" t="s">
        <v>22</v>
      </c>
      <c r="D125" s="34"/>
      <c r="E125" s="34">
        <v>2017</v>
      </c>
      <c r="F125" s="35" t="s">
        <v>14</v>
      </c>
      <c r="G125" s="36">
        <f>SUM(G119:G124)</f>
        <v>10</v>
      </c>
      <c r="H125" s="36">
        <f>[2]Baru!AK129</f>
        <v>0</v>
      </c>
      <c r="I125" s="36">
        <f>SUM(I119:I124)</f>
        <v>0</v>
      </c>
      <c r="J125" s="36">
        <f>SUM(J119:J124)</f>
        <v>0</v>
      </c>
      <c r="K125" s="36">
        <f>[2]DO!AK129</f>
        <v>4</v>
      </c>
      <c r="L125" s="36">
        <f t="shared" si="2"/>
        <v>6</v>
      </c>
      <c r="M125" s="37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</row>
    <row r="126" spans="1:91" s="14" customFormat="1" ht="20.100000000000001" customHeight="1" x14ac:dyDescent="0.25">
      <c r="A126" s="24"/>
      <c r="B126" s="25">
        <v>25</v>
      </c>
      <c r="C126" s="26" t="s">
        <v>22</v>
      </c>
      <c r="D126" s="110" t="s">
        <v>42</v>
      </c>
      <c r="E126" s="60">
        <v>2017</v>
      </c>
      <c r="F126" s="64" t="s">
        <v>12</v>
      </c>
      <c r="G126" s="29">
        <v>5</v>
      </c>
      <c r="H126" s="29">
        <f>[2]Baru!AK130</f>
        <v>0</v>
      </c>
      <c r="I126" s="29">
        <v>0</v>
      </c>
      <c r="J126" s="29">
        <v>0</v>
      </c>
      <c r="K126" s="29">
        <f>[2]DO!AK130</f>
        <v>5</v>
      </c>
      <c r="L126" s="97">
        <f t="shared" si="2"/>
        <v>0</v>
      </c>
      <c r="M126" s="30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</row>
    <row r="127" spans="1:91" s="12" customFormat="1" ht="20.100000000000001" customHeight="1" x14ac:dyDescent="0.25">
      <c r="A127" s="24"/>
      <c r="B127" s="25"/>
      <c r="C127" s="26" t="s">
        <v>22</v>
      </c>
      <c r="D127" s="109">
        <v>2017</v>
      </c>
      <c r="E127" s="60">
        <v>2017</v>
      </c>
      <c r="F127" s="64" t="s">
        <v>21</v>
      </c>
      <c r="G127" s="29">
        <v>3</v>
      </c>
      <c r="H127" s="29">
        <f>[2]Baru!AK131</f>
        <v>0</v>
      </c>
      <c r="I127" s="29">
        <v>0</v>
      </c>
      <c r="J127" s="29">
        <v>0</v>
      </c>
      <c r="K127" s="29">
        <f>[2]DO!AK131</f>
        <v>0</v>
      </c>
      <c r="L127" s="97">
        <f t="shared" si="2"/>
        <v>3</v>
      </c>
      <c r="M127" s="30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</row>
    <row r="128" spans="1:91" s="12" customFormat="1" ht="20.100000000000001" customHeight="1" x14ac:dyDescent="0.25">
      <c r="A128" s="24"/>
      <c r="B128" s="25"/>
      <c r="C128" s="26" t="s">
        <v>22</v>
      </c>
      <c r="D128" s="40"/>
      <c r="E128" s="40">
        <v>2017</v>
      </c>
      <c r="F128" s="64" t="s">
        <v>19</v>
      </c>
      <c r="G128" s="29">
        <v>3</v>
      </c>
      <c r="H128" s="29">
        <f>[2]Baru!AK132</f>
        <v>6</v>
      </c>
      <c r="I128" s="29">
        <v>0</v>
      </c>
      <c r="J128" s="29">
        <v>0</v>
      </c>
      <c r="K128" s="29">
        <f>[2]DO!AK132</f>
        <v>4</v>
      </c>
      <c r="L128" s="97">
        <f>G128+H128-I128-J128-K128</f>
        <v>5</v>
      </c>
      <c r="M128" s="30" t="s">
        <v>119</v>
      </c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</row>
    <row r="129" spans="1:91" s="12" customFormat="1" ht="20.100000000000001" customHeight="1" x14ac:dyDescent="0.25">
      <c r="A129" s="24"/>
      <c r="B129" s="25"/>
      <c r="C129" s="26" t="s">
        <v>22</v>
      </c>
      <c r="D129" s="40"/>
      <c r="E129" s="40">
        <v>2017</v>
      </c>
      <c r="F129" s="64" t="s">
        <v>13</v>
      </c>
      <c r="G129" s="29">
        <v>0</v>
      </c>
      <c r="H129" s="29">
        <f>[2]Baru!AK133</f>
        <v>0</v>
      </c>
      <c r="I129" s="29">
        <v>0</v>
      </c>
      <c r="J129" s="29">
        <v>0</v>
      </c>
      <c r="K129" s="29">
        <f>[2]DO!AK133</f>
        <v>0</v>
      </c>
      <c r="L129" s="97">
        <f t="shared" ref="L129:L140" si="3">G129+H129-I129-J129-K129</f>
        <v>0</v>
      </c>
      <c r="M129" s="30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</row>
    <row r="130" spans="1:91" s="12" customFormat="1" ht="20.100000000000001" customHeight="1" x14ac:dyDescent="0.25">
      <c r="A130" s="24"/>
      <c r="B130" s="25"/>
      <c r="C130" s="26" t="s">
        <v>22</v>
      </c>
      <c r="D130" s="40"/>
      <c r="E130" s="40">
        <v>2017</v>
      </c>
      <c r="F130" s="64" t="s">
        <v>26</v>
      </c>
      <c r="G130" s="29">
        <v>1</v>
      </c>
      <c r="H130" s="29">
        <f>[2]Baru!AK134</f>
        <v>0</v>
      </c>
      <c r="I130" s="29">
        <v>0</v>
      </c>
      <c r="J130" s="29">
        <v>0</v>
      </c>
      <c r="K130" s="29">
        <f>[2]DO!AK134</f>
        <v>1</v>
      </c>
      <c r="L130" s="97">
        <f t="shared" si="3"/>
        <v>0</v>
      </c>
      <c r="M130" s="30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</row>
    <row r="131" spans="1:91" s="12" customFormat="1" ht="20.100000000000001" customHeight="1" x14ac:dyDescent="0.25">
      <c r="A131" s="24"/>
      <c r="B131" s="25"/>
      <c r="C131" s="26" t="s">
        <v>22</v>
      </c>
      <c r="D131" s="40"/>
      <c r="E131" s="40">
        <v>2017</v>
      </c>
      <c r="F131" s="64" t="s">
        <v>27</v>
      </c>
      <c r="G131" s="29">
        <v>0</v>
      </c>
      <c r="H131" s="29">
        <f>[2]Baru!AK135</f>
        <v>0</v>
      </c>
      <c r="I131" s="29">
        <v>0</v>
      </c>
      <c r="J131" s="29">
        <v>0</v>
      </c>
      <c r="K131" s="29">
        <f>[2]DO!AK135</f>
        <v>0</v>
      </c>
      <c r="L131" s="97">
        <f t="shared" si="3"/>
        <v>0</v>
      </c>
      <c r="M131" s="30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</row>
    <row r="132" spans="1:91" s="12" customFormat="1" ht="20.100000000000001" customHeight="1" x14ac:dyDescent="0.25">
      <c r="A132" s="24"/>
      <c r="B132" s="25"/>
      <c r="C132" s="26" t="s">
        <v>22</v>
      </c>
      <c r="D132" s="40"/>
      <c r="E132" s="40">
        <v>2017</v>
      </c>
      <c r="F132" s="64" t="s">
        <v>23</v>
      </c>
      <c r="G132" s="29">
        <v>4</v>
      </c>
      <c r="H132" s="29">
        <f>[2]Baru!AK136</f>
        <v>6</v>
      </c>
      <c r="I132" s="29">
        <v>0</v>
      </c>
      <c r="J132" s="29">
        <v>0</v>
      </c>
      <c r="K132" s="29">
        <f>[2]DO!AK136</f>
        <v>4</v>
      </c>
      <c r="L132" s="97">
        <f t="shared" si="3"/>
        <v>6</v>
      </c>
      <c r="M132" s="30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</row>
    <row r="133" spans="1:91" s="14" customFormat="1" ht="20.100000000000001" customHeight="1" x14ac:dyDescent="0.25">
      <c r="A133" s="24"/>
      <c r="B133" s="32"/>
      <c r="C133" s="33" t="s">
        <v>22</v>
      </c>
      <c r="D133" s="34"/>
      <c r="E133" s="34">
        <v>2017</v>
      </c>
      <c r="F133" s="35" t="s">
        <v>14</v>
      </c>
      <c r="G133" s="36">
        <f>SUM(G126:G132)</f>
        <v>16</v>
      </c>
      <c r="H133" s="36">
        <f>[2]Baru!AK137</f>
        <v>12</v>
      </c>
      <c r="I133" s="36">
        <f>SUM(I126:I132)</f>
        <v>0</v>
      </c>
      <c r="J133" s="36">
        <f>SUM(J126:J132)</f>
        <v>0</v>
      </c>
      <c r="K133" s="36">
        <f>[2]DO!AK137</f>
        <v>14</v>
      </c>
      <c r="L133" s="36">
        <f t="shared" si="3"/>
        <v>14</v>
      </c>
      <c r="M133" s="37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</row>
    <row r="134" spans="1:91" s="12" customFormat="1" x14ac:dyDescent="0.25">
      <c r="A134" s="24"/>
      <c r="B134" s="25">
        <v>26</v>
      </c>
      <c r="C134" s="26" t="s">
        <v>22</v>
      </c>
      <c r="D134" s="110" t="s">
        <v>43</v>
      </c>
      <c r="E134" s="60">
        <v>2017</v>
      </c>
      <c r="F134" s="64" t="s">
        <v>12</v>
      </c>
      <c r="G134" s="29">
        <v>32</v>
      </c>
      <c r="H134" s="29">
        <f>[2]Baru!AK138</f>
        <v>0</v>
      </c>
      <c r="I134" s="29">
        <v>0</v>
      </c>
      <c r="J134" s="29">
        <v>4</v>
      </c>
      <c r="K134" s="29">
        <f>[2]DO!AK138</f>
        <v>10</v>
      </c>
      <c r="L134" s="97">
        <f t="shared" si="3"/>
        <v>18</v>
      </c>
      <c r="M134" s="30" t="s">
        <v>117</v>
      </c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</row>
    <row r="135" spans="1:91" s="12" customFormat="1" ht="20.100000000000001" customHeight="1" x14ac:dyDescent="0.25">
      <c r="A135" s="24"/>
      <c r="B135" s="25"/>
      <c r="C135" s="26" t="s">
        <v>22</v>
      </c>
      <c r="D135" s="109">
        <v>2017</v>
      </c>
      <c r="E135" s="60">
        <v>2017</v>
      </c>
      <c r="F135" s="64" t="s">
        <v>21</v>
      </c>
      <c r="G135" s="29">
        <v>14</v>
      </c>
      <c r="H135" s="29">
        <f>[2]Baru!AK139</f>
        <v>0</v>
      </c>
      <c r="I135" s="29">
        <v>0</v>
      </c>
      <c r="J135" s="29">
        <v>0</v>
      </c>
      <c r="K135" s="29">
        <f>[2]DO!AK139</f>
        <v>3</v>
      </c>
      <c r="L135" s="97">
        <f t="shared" si="3"/>
        <v>11</v>
      </c>
      <c r="M135" s="30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</row>
    <row r="136" spans="1:91" s="12" customFormat="1" ht="20.100000000000001" customHeight="1" x14ac:dyDescent="0.25">
      <c r="A136" s="24"/>
      <c r="B136" s="25"/>
      <c r="C136" s="26" t="s">
        <v>22</v>
      </c>
      <c r="D136" s="40"/>
      <c r="E136" s="40">
        <v>2017</v>
      </c>
      <c r="F136" s="64" t="s">
        <v>19</v>
      </c>
      <c r="G136" s="29">
        <v>5</v>
      </c>
      <c r="H136" s="29">
        <f>[2]Baru!AK140</f>
        <v>15</v>
      </c>
      <c r="I136" s="29">
        <v>0</v>
      </c>
      <c r="J136" s="29">
        <v>2</v>
      </c>
      <c r="K136" s="29">
        <f>[2]DO!AK140</f>
        <v>14</v>
      </c>
      <c r="L136" s="97">
        <f t="shared" si="3"/>
        <v>4</v>
      </c>
      <c r="M136" s="30" t="s">
        <v>126</v>
      </c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</row>
    <row r="137" spans="1:91" s="12" customFormat="1" ht="20.100000000000001" customHeight="1" x14ac:dyDescent="0.25">
      <c r="A137" s="24"/>
      <c r="B137" s="25"/>
      <c r="C137" s="26" t="s">
        <v>22</v>
      </c>
      <c r="D137" s="40"/>
      <c r="E137" s="40">
        <v>2017</v>
      </c>
      <c r="F137" s="64" t="s">
        <v>13</v>
      </c>
      <c r="G137" s="29">
        <v>0</v>
      </c>
      <c r="H137" s="29">
        <f>[2]Baru!AK141</f>
        <v>0</v>
      </c>
      <c r="I137" s="29">
        <v>0</v>
      </c>
      <c r="J137" s="29">
        <v>0</v>
      </c>
      <c r="K137" s="29">
        <f>[2]DO!AK141</f>
        <v>0</v>
      </c>
      <c r="L137" s="97">
        <f t="shared" si="3"/>
        <v>0</v>
      </c>
      <c r="M137" s="30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</row>
    <row r="138" spans="1:91" s="12" customFormat="1" ht="20.100000000000001" customHeight="1" x14ac:dyDescent="0.25">
      <c r="A138" s="24"/>
      <c r="B138" s="25"/>
      <c r="C138" s="26" t="s">
        <v>22</v>
      </c>
      <c r="D138" s="40"/>
      <c r="E138" s="40">
        <v>2017</v>
      </c>
      <c r="F138" s="64" t="s">
        <v>26</v>
      </c>
      <c r="G138" s="29">
        <v>0</v>
      </c>
      <c r="H138" s="29">
        <f>[2]Baru!AK142</f>
        <v>0</v>
      </c>
      <c r="I138" s="29">
        <v>0</v>
      </c>
      <c r="J138" s="29">
        <v>0</v>
      </c>
      <c r="K138" s="29">
        <f>[2]DO!AK142</f>
        <v>0</v>
      </c>
      <c r="L138" s="97">
        <f t="shared" si="3"/>
        <v>0</v>
      </c>
      <c r="M138" s="41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</row>
    <row r="139" spans="1:91" s="12" customFormat="1" ht="20.100000000000001" customHeight="1" x14ac:dyDescent="0.25">
      <c r="A139" s="24"/>
      <c r="B139" s="25"/>
      <c r="C139" s="26" t="s">
        <v>22</v>
      </c>
      <c r="D139" s="40"/>
      <c r="E139" s="40">
        <v>2017</v>
      </c>
      <c r="F139" s="64" t="s">
        <v>27</v>
      </c>
      <c r="G139" s="29">
        <v>0</v>
      </c>
      <c r="H139" s="29">
        <f>[2]Baru!AK143</f>
        <v>1</v>
      </c>
      <c r="I139" s="29">
        <v>0</v>
      </c>
      <c r="J139" s="29">
        <v>1</v>
      </c>
      <c r="K139" s="29">
        <f>[2]DO!AK143</f>
        <v>0</v>
      </c>
      <c r="L139" s="97">
        <f t="shared" si="3"/>
        <v>0</v>
      </c>
      <c r="M139" s="30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</row>
    <row r="140" spans="1:91" s="12" customFormat="1" ht="20.100000000000001" customHeight="1" x14ac:dyDescent="0.25">
      <c r="A140" s="24"/>
      <c r="B140" s="25"/>
      <c r="C140" s="26" t="s">
        <v>22</v>
      </c>
      <c r="D140" s="40"/>
      <c r="E140" s="40">
        <v>2017</v>
      </c>
      <c r="F140" s="64" t="s">
        <v>23</v>
      </c>
      <c r="G140" s="29">
        <v>2</v>
      </c>
      <c r="H140" s="29">
        <f>[2]Baru!AK144</f>
        <v>34</v>
      </c>
      <c r="I140" s="29">
        <v>0</v>
      </c>
      <c r="J140" s="29">
        <v>0</v>
      </c>
      <c r="K140" s="29">
        <f>[2]DO!AK144</f>
        <v>31</v>
      </c>
      <c r="L140" s="97">
        <f t="shared" si="3"/>
        <v>5</v>
      </c>
      <c r="M140" s="66" t="s">
        <v>116</v>
      </c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</row>
    <row r="141" spans="1:91" s="14" customFormat="1" ht="20.100000000000001" customHeight="1" x14ac:dyDescent="0.25">
      <c r="A141" s="24"/>
      <c r="B141" s="32"/>
      <c r="C141" s="33" t="s">
        <v>22</v>
      </c>
      <c r="D141" s="34"/>
      <c r="E141" s="34">
        <v>2017</v>
      </c>
      <c r="F141" s="35" t="s">
        <v>14</v>
      </c>
      <c r="G141" s="36">
        <f>SUM(G134:G140)</f>
        <v>53</v>
      </c>
      <c r="H141" s="36">
        <f>[2]Baru!AK145</f>
        <v>50</v>
      </c>
      <c r="I141" s="36">
        <f>SUM(I134:I140)</f>
        <v>0</v>
      </c>
      <c r="J141" s="36">
        <f>SUM(J134:J140)</f>
        <v>7</v>
      </c>
      <c r="K141" s="36">
        <f>[2]DO!AK145</f>
        <v>58</v>
      </c>
      <c r="L141" s="36">
        <f>G141+H141-I141-J141-K141</f>
        <v>38</v>
      </c>
      <c r="M141" s="37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</row>
    <row r="142" spans="1:91" s="12" customFormat="1" x14ac:dyDescent="0.25">
      <c r="A142" s="24"/>
      <c r="B142" s="25">
        <v>27</v>
      </c>
      <c r="C142" s="26" t="s">
        <v>100</v>
      </c>
      <c r="D142" s="114" t="s">
        <v>101</v>
      </c>
      <c r="E142" s="67">
        <v>2017</v>
      </c>
      <c r="F142" s="68" t="s">
        <v>17</v>
      </c>
      <c r="G142" s="29">
        <v>0</v>
      </c>
      <c r="H142" s="29">
        <f>[2]Baru!AK146</f>
        <v>0</v>
      </c>
      <c r="I142" s="29">
        <v>0</v>
      </c>
      <c r="J142" s="29">
        <v>0</v>
      </c>
      <c r="K142" s="29">
        <f>[2]DO!AK146</f>
        <v>0</v>
      </c>
      <c r="L142" s="97">
        <f t="shared" si="2"/>
        <v>0</v>
      </c>
      <c r="M142" s="41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</row>
    <row r="143" spans="1:91" s="12" customFormat="1" ht="20.100000000000001" customHeight="1" x14ac:dyDescent="0.25">
      <c r="A143" s="24"/>
      <c r="B143" s="25"/>
      <c r="C143" s="26" t="s">
        <v>100</v>
      </c>
      <c r="D143" s="112"/>
      <c r="E143" s="40">
        <v>2017</v>
      </c>
      <c r="F143" s="68" t="s">
        <v>102</v>
      </c>
      <c r="G143" s="29">
        <v>0</v>
      </c>
      <c r="H143" s="29">
        <f>[2]Baru!AK147</f>
        <v>0</v>
      </c>
      <c r="I143" s="29">
        <v>0</v>
      </c>
      <c r="J143" s="29">
        <v>0</v>
      </c>
      <c r="K143" s="29">
        <f>[2]DO!AK147</f>
        <v>0</v>
      </c>
      <c r="L143" s="97">
        <f t="shared" si="2"/>
        <v>0</v>
      </c>
      <c r="M143" s="30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</row>
    <row r="144" spans="1:91" s="12" customFormat="1" ht="20.100000000000001" customHeight="1" x14ac:dyDescent="0.25">
      <c r="A144" s="24"/>
      <c r="B144" s="25"/>
      <c r="C144" s="26" t="s">
        <v>100</v>
      </c>
      <c r="D144" s="40"/>
      <c r="E144" s="40">
        <v>2017</v>
      </c>
      <c r="F144" s="68"/>
      <c r="G144" s="29">
        <v>0</v>
      </c>
      <c r="H144" s="29">
        <f>[2]Baru!AK148</f>
        <v>0</v>
      </c>
      <c r="I144" s="29">
        <v>0</v>
      </c>
      <c r="J144" s="29">
        <v>0</v>
      </c>
      <c r="K144" s="29">
        <f>[2]DO!AK148</f>
        <v>0</v>
      </c>
      <c r="L144" s="97">
        <f t="shared" si="2"/>
        <v>0</v>
      </c>
      <c r="M144" s="30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</row>
    <row r="145" spans="1:91" s="12" customFormat="1" ht="20.100000000000001" customHeight="1" x14ac:dyDescent="0.25">
      <c r="A145" s="24"/>
      <c r="B145" s="25"/>
      <c r="C145" s="26" t="s">
        <v>100</v>
      </c>
      <c r="D145" s="40"/>
      <c r="E145" s="40">
        <v>2017</v>
      </c>
      <c r="F145" s="68"/>
      <c r="G145" s="29">
        <v>0</v>
      </c>
      <c r="H145" s="29">
        <f>[2]Baru!AK149</f>
        <v>0</v>
      </c>
      <c r="I145" s="29">
        <v>0</v>
      </c>
      <c r="J145" s="29">
        <v>0</v>
      </c>
      <c r="K145" s="29">
        <f>[2]DO!AK149</f>
        <v>0</v>
      </c>
      <c r="L145" s="97">
        <f t="shared" si="2"/>
        <v>0</v>
      </c>
      <c r="M145" s="30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</row>
    <row r="146" spans="1:91" s="12" customFormat="1" ht="20.100000000000001" customHeight="1" x14ac:dyDescent="0.25">
      <c r="A146" s="24"/>
      <c r="B146" s="25"/>
      <c r="C146" s="26" t="s">
        <v>100</v>
      </c>
      <c r="D146" s="40"/>
      <c r="E146" s="40">
        <v>2017</v>
      </c>
      <c r="F146" s="68"/>
      <c r="G146" s="29">
        <v>0</v>
      </c>
      <c r="H146" s="29">
        <f>[2]Baru!AK150</f>
        <v>0</v>
      </c>
      <c r="I146" s="29">
        <f>SUM(I142:I145)</f>
        <v>0</v>
      </c>
      <c r="J146" s="29">
        <v>0</v>
      </c>
      <c r="K146" s="29">
        <v>0</v>
      </c>
      <c r="L146" s="97">
        <f t="shared" si="2"/>
        <v>0</v>
      </c>
      <c r="M146" s="30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</row>
    <row r="147" spans="1:91" s="12" customFormat="1" ht="20.100000000000001" customHeight="1" x14ac:dyDescent="0.25">
      <c r="A147" s="24"/>
      <c r="B147" s="32"/>
      <c r="C147" s="33" t="s">
        <v>100</v>
      </c>
      <c r="D147" s="34"/>
      <c r="E147" s="34">
        <v>2017</v>
      </c>
      <c r="F147" s="35" t="s">
        <v>14</v>
      </c>
      <c r="G147" s="36">
        <f>SUM(G142:G146)</f>
        <v>0</v>
      </c>
      <c r="H147" s="36">
        <f>[2]Baru!AK151</f>
        <v>0</v>
      </c>
      <c r="I147" s="36">
        <f>SUM(I142:I146)</f>
        <v>0</v>
      </c>
      <c r="J147" s="36">
        <f>SUM(J142:J146)</f>
        <v>0</v>
      </c>
      <c r="K147" s="36">
        <f>[2]DO!AK151</f>
        <v>0</v>
      </c>
      <c r="L147" s="36">
        <f t="shared" si="2"/>
        <v>0</v>
      </c>
      <c r="M147" s="37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</row>
    <row r="148" spans="1:91" s="12" customFormat="1" ht="20.100000000000001" customHeight="1" x14ac:dyDescent="0.25">
      <c r="A148" s="24"/>
      <c r="B148" s="25">
        <v>28</v>
      </c>
      <c r="C148" s="26" t="s">
        <v>32</v>
      </c>
      <c r="D148" s="115" t="s">
        <v>130</v>
      </c>
      <c r="E148" s="67">
        <v>2017</v>
      </c>
      <c r="F148" s="68" t="s">
        <v>17</v>
      </c>
      <c r="G148" s="29">
        <v>0</v>
      </c>
      <c r="H148" s="29">
        <f>[2]Baru!AK152</f>
        <v>1</v>
      </c>
      <c r="I148" s="29">
        <v>0</v>
      </c>
      <c r="J148" s="29">
        <v>0</v>
      </c>
      <c r="K148" s="29">
        <f>[2]DO!AK152</f>
        <v>0</v>
      </c>
      <c r="L148" s="97">
        <f t="shared" si="2"/>
        <v>1</v>
      </c>
      <c r="M148" s="30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</row>
    <row r="149" spans="1:91" s="14" customFormat="1" ht="20.100000000000001" customHeight="1" x14ac:dyDescent="0.25">
      <c r="A149" s="24"/>
      <c r="B149" s="25"/>
      <c r="C149" s="26" t="s">
        <v>32</v>
      </c>
      <c r="D149" s="109">
        <v>2017</v>
      </c>
      <c r="E149" s="40">
        <v>2017</v>
      </c>
      <c r="F149" s="68"/>
      <c r="G149" s="29">
        <v>0</v>
      </c>
      <c r="H149" s="29">
        <f>[2]Baru!AK153</f>
        <v>0</v>
      </c>
      <c r="I149" s="29">
        <v>0</v>
      </c>
      <c r="J149" s="29">
        <v>0</v>
      </c>
      <c r="K149" s="29">
        <f>[2]DO!AK153</f>
        <v>0</v>
      </c>
      <c r="L149" s="97">
        <f t="shared" si="2"/>
        <v>0</v>
      </c>
      <c r="M149" s="41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</row>
    <row r="150" spans="1:91" s="12" customFormat="1" x14ac:dyDescent="0.25">
      <c r="A150" s="24"/>
      <c r="B150" s="25"/>
      <c r="C150" s="26" t="s">
        <v>32</v>
      </c>
      <c r="D150" s="40"/>
      <c r="E150" s="40">
        <v>2017</v>
      </c>
      <c r="F150" s="68"/>
      <c r="G150" s="29">
        <v>0</v>
      </c>
      <c r="H150" s="29">
        <f>[2]Baru!AK154</f>
        <v>0</v>
      </c>
      <c r="I150" s="29">
        <v>0</v>
      </c>
      <c r="J150" s="29">
        <v>0</v>
      </c>
      <c r="K150" s="29">
        <f>[2]DO!AK154</f>
        <v>0</v>
      </c>
      <c r="L150" s="97">
        <f t="shared" si="2"/>
        <v>0</v>
      </c>
      <c r="M150" s="30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</row>
    <row r="151" spans="1:91" s="12" customFormat="1" ht="20.100000000000001" customHeight="1" x14ac:dyDescent="0.25">
      <c r="A151" s="24"/>
      <c r="B151" s="25"/>
      <c r="C151" s="26" t="s">
        <v>32</v>
      </c>
      <c r="D151" s="40"/>
      <c r="E151" s="40">
        <v>2017</v>
      </c>
      <c r="F151" s="68"/>
      <c r="G151" s="29">
        <v>0</v>
      </c>
      <c r="H151" s="29">
        <f>[2]Baru!AK155</f>
        <v>0</v>
      </c>
      <c r="I151" s="29">
        <v>0</v>
      </c>
      <c r="J151" s="29">
        <v>0</v>
      </c>
      <c r="K151" s="29">
        <f>[2]DO!AK155</f>
        <v>0</v>
      </c>
      <c r="L151" s="97">
        <f t="shared" si="2"/>
        <v>0</v>
      </c>
      <c r="M151" s="30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</row>
    <row r="152" spans="1:91" s="12" customFormat="1" ht="20.100000000000001" customHeight="1" x14ac:dyDescent="0.25">
      <c r="A152" s="24"/>
      <c r="B152" s="25"/>
      <c r="C152" s="26" t="s">
        <v>32</v>
      </c>
      <c r="D152" s="40"/>
      <c r="E152" s="40">
        <v>2017</v>
      </c>
      <c r="F152" s="68"/>
      <c r="G152" s="29">
        <v>0</v>
      </c>
      <c r="H152" s="29">
        <v>0</v>
      </c>
      <c r="I152" s="29">
        <v>0</v>
      </c>
      <c r="J152" s="29">
        <v>0</v>
      </c>
      <c r="K152" s="29">
        <f>[2]DO!AK156</f>
        <v>0</v>
      </c>
      <c r="L152" s="97">
        <f t="shared" si="2"/>
        <v>0</v>
      </c>
      <c r="M152" s="30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</row>
    <row r="153" spans="1:91" s="12" customFormat="1" ht="20.100000000000001" customHeight="1" x14ac:dyDescent="0.25">
      <c r="A153" s="24"/>
      <c r="B153" s="32"/>
      <c r="C153" s="33" t="s">
        <v>32</v>
      </c>
      <c r="D153" s="34"/>
      <c r="E153" s="34">
        <v>2017</v>
      </c>
      <c r="F153" s="35" t="s">
        <v>14</v>
      </c>
      <c r="G153" s="36">
        <f>SUM(G148:G152)</f>
        <v>0</v>
      </c>
      <c r="H153" s="36">
        <f>[2]Baru!AK156</f>
        <v>1</v>
      </c>
      <c r="I153" s="36">
        <f>SUM(I148:I152)</f>
        <v>0</v>
      </c>
      <c r="J153" s="36">
        <f>SUM(J148:J152)</f>
        <v>0</v>
      </c>
      <c r="K153" s="36">
        <f>[2]DO!AK157</f>
        <v>0</v>
      </c>
      <c r="L153" s="36">
        <f t="shared" si="2"/>
        <v>1</v>
      </c>
      <c r="M153" s="37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</row>
    <row r="154" spans="1:91" s="13" customFormat="1" ht="20.100000000000001" customHeight="1" x14ac:dyDescent="0.25">
      <c r="A154" s="24"/>
      <c r="B154" s="25">
        <v>29</v>
      </c>
      <c r="C154" s="26" t="s">
        <v>32</v>
      </c>
      <c r="D154" s="115" t="s">
        <v>33</v>
      </c>
      <c r="E154" s="69">
        <v>2017</v>
      </c>
      <c r="F154" s="70" t="s">
        <v>62</v>
      </c>
      <c r="G154" s="29">
        <v>0</v>
      </c>
      <c r="H154" s="29">
        <f>[2]Baru!AK157</f>
        <v>0</v>
      </c>
      <c r="I154" s="29">
        <v>0</v>
      </c>
      <c r="J154" s="29">
        <v>0</v>
      </c>
      <c r="K154" s="29">
        <f>[2]DO!AK158</f>
        <v>0</v>
      </c>
      <c r="L154" s="97">
        <f t="shared" si="2"/>
        <v>0</v>
      </c>
      <c r="M154" s="30"/>
    </row>
    <row r="155" spans="1:91" s="14" customFormat="1" ht="20.100000000000001" customHeight="1" x14ac:dyDescent="0.25">
      <c r="A155" s="24"/>
      <c r="B155" s="25"/>
      <c r="C155" s="26" t="s">
        <v>32</v>
      </c>
      <c r="D155" s="109">
        <v>2017</v>
      </c>
      <c r="E155" s="60">
        <v>2017</v>
      </c>
      <c r="F155" s="70" t="s">
        <v>21</v>
      </c>
      <c r="G155" s="29">
        <v>0</v>
      </c>
      <c r="H155" s="29">
        <f>[2]Baru!AK158</f>
        <v>0</v>
      </c>
      <c r="I155" s="29">
        <v>0</v>
      </c>
      <c r="J155" s="29">
        <v>0</v>
      </c>
      <c r="K155" s="29">
        <f>[2]DO!AK159</f>
        <v>0</v>
      </c>
      <c r="L155" s="97">
        <f t="shared" si="2"/>
        <v>0</v>
      </c>
      <c r="M155" s="30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</row>
    <row r="156" spans="1:91" s="12" customFormat="1" ht="20.100000000000001" customHeight="1" x14ac:dyDescent="0.25">
      <c r="A156" s="24"/>
      <c r="B156" s="25"/>
      <c r="C156" s="26" t="s">
        <v>32</v>
      </c>
      <c r="D156" s="40"/>
      <c r="E156" s="40">
        <v>2017</v>
      </c>
      <c r="F156" s="70" t="s">
        <v>69</v>
      </c>
      <c r="G156" s="29">
        <v>0</v>
      </c>
      <c r="H156" s="29">
        <f>[2]Baru!AK159</f>
        <v>0</v>
      </c>
      <c r="I156" s="29">
        <v>0</v>
      </c>
      <c r="J156" s="29">
        <v>0</v>
      </c>
      <c r="K156" s="29">
        <f>[2]DO!AK160</f>
        <v>0</v>
      </c>
      <c r="L156" s="97">
        <f t="shared" si="2"/>
        <v>0</v>
      </c>
      <c r="M156" s="30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</row>
    <row r="157" spans="1:91" s="12" customFormat="1" ht="20.100000000000001" customHeight="1" x14ac:dyDescent="0.25">
      <c r="A157" s="24"/>
      <c r="B157" s="25"/>
      <c r="C157" s="26" t="s">
        <v>32</v>
      </c>
      <c r="D157" s="40"/>
      <c r="E157" s="40">
        <v>2017</v>
      </c>
      <c r="F157" s="70" t="s">
        <v>70</v>
      </c>
      <c r="G157" s="29">
        <v>0</v>
      </c>
      <c r="H157" s="29">
        <f>[2]Baru!AK160</f>
        <v>0</v>
      </c>
      <c r="I157" s="29">
        <v>0</v>
      </c>
      <c r="J157" s="29">
        <v>0</v>
      </c>
      <c r="K157" s="29">
        <f>[2]DO!AK161</f>
        <v>0</v>
      </c>
      <c r="L157" s="97">
        <f t="shared" si="2"/>
        <v>0</v>
      </c>
      <c r="M157" s="30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</row>
    <row r="158" spans="1:91" s="12" customFormat="1" ht="20.100000000000001" customHeight="1" x14ac:dyDescent="0.25">
      <c r="A158" s="24"/>
      <c r="B158" s="32"/>
      <c r="C158" s="33" t="s">
        <v>32</v>
      </c>
      <c r="D158" s="34"/>
      <c r="E158" s="34">
        <v>2017</v>
      </c>
      <c r="F158" s="35" t="s">
        <v>14</v>
      </c>
      <c r="G158" s="36">
        <f>SUM(G154:G157)</f>
        <v>0</v>
      </c>
      <c r="H158" s="36">
        <f>[2]Baru!AK161</f>
        <v>0</v>
      </c>
      <c r="I158" s="36">
        <f>SUM(I154:I157)</f>
        <v>0</v>
      </c>
      <c r="J158" s="36">
        <f>SUM(J154:J157)</f>
        <v>0</v>
      </c>
      <c r="K158" s="36">
        <f>[2]DO!AK162</f>
        <v>0</v>
      </c>
      <c r="L158" s="36">
        <f t="shared" si="2"/>
        <v>0</v>
      </c>
      <c r="M158" s="37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</row>
    <row r="159" spans="1:91" s="12" customFormat="1" ht="20.100000000000001" customHeight="1" x14ac:dyDescent="0.25">
      <c r="A159" s="24"/>
      <c r="B159" s="25">
        <v>30</v>
      </c>
      <c r="C159" s="26" t="s">
        <v>32</v>
      </c>
      <c r="D159" s="116" t="s">
        <v>109</v>
      </c>
      <c r="E159" s="71">
        <v>2017</v>
      </c>
      <c r="F159" s="72" t="s">
        <v>12</v>
      </c>
      <c r="G159" s="29">
        <v>0</v>
      </c>
      <c r="H159" s="29">
        <f>[2]Baru!AK162</f>
        <v>1</v>
      </c>
      <c r="I159" s="29">
        <v>0</v>
      </c>
      <c r="J159" s="29">
        <v>0</v>
      </c>
      <c r="K159" s="29">
        <f>[2]DO!AK163</f>
        <v>1</v>
      </c>
      <c r="L159" s="97">
        <f t="shared" si="2"/>
        <v>0</v>
      </c>
      <c r="M159" s="41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</row>
    <row r="160" spans="1:91" s="12" customFormat="1" ht="20.100000000000001" customHeight="1" x14ac:dyDescent="0.25">
      <c r="A160" s="24"/>
      <c r="B160" s="25"/>
      <c r="C160" s="26" t="s">
        <v>32</v>
      </c>
      <c r="D160" s="109">
        <v>2017</v>
      </c>
      <c r="E160" s="60">
        <v>2017</v>
      </c>
      <c r="F160" s="72" t="s">
        <v>21</v>
      </c>
      <c r="G160" s="29">
        <v>0</v>
      </c>
      <c r="H160" s="29">
        <f>[2]Baru!AK163</f>
        <v>1</v>
      </c>
      <c r="I160" s="29">
        <v>0</v>
      </c>
      <c r="J160" s="29">
        <v>0</v>
      </c>
      <c r="K160" s="29">
        <f>[2]DO!AK164</f>
        <v>0</v>
      </c>
      <c r="L160" s="97">
        <f t="shared" si="2"/>
        <v>1</v>
      </c>
      <c r="M160" s="41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</row>
    <row r="161" spans="1:91" s="14" customFormat="1" ht="20.100000000000001" customHeight="1" x14ac:dyDescent="0.25">
      <c r="A161" s="24"/>
      <c r="B161" s="25"/>
      <c r="C161" s="26" t="s">
        <v>32</v>
      </c>
      <c r="D161" s="40"/>
      <c r="E161" s="40">
        <v>2017</v>
      </c>
      <c r="F161" s="72" t="s">
        <v>28</v>
      </c>
      <c r="G161" s="29">
        <v>0</v>
      </c>
      <c r="H161" s="29">
        <f>[2]Baru!AK164</f>
        <v>0</v>
      </c>
      <c r="I161" s="29">
        <v>0</v>
      </c>
      <c r="J161" s="29">
        <v>0</v>
      </c>
      <c r="K161" s="29">
        <f>[2]DO!AK165</f>
        <v>0</v>
      </c>
      <c r="L161" s="97">
        <f t="shared" si="2"/>
        <v>0</v>
      </c>
      <c r="M161" s="41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</row>
    <row r="162" spans="1:91" s="12" customFormat="1" x14ac:dyDescent="0.25">
      <c r="A162" s="24"/>
      <c r="B162" s="25"/>
      <c r="C162" s="26" t="s">
        <v>32</v>
      </c>
      <c r="D162" s="40"/>
      <c r="E162" s="40">
        <v>2017</v>
      </c>
      <c r="F162" s="72" t="s">
        <v>13</v>
      </c>
      <c r="G162" s="29">
        <v>0</v>
      </c>
      <c r="H162" s="29">
        <f>[2]Baru!AK165</f>
        <v>0</v>
      </c>
      <c r="I162" s="29">
        <v>0</v>
      </c>
      <c r="J162" s="29">
        <v>0</v>
      </c>
      <c r="K162" s="29">
        <f>[2]DO!AK166</f>
        <v>0</v>
      </c>
      <c r="L162" s="97">
        <f t="shared" si="2"/>
        <v>0</v>
      </c>
      <c r="M162" s="41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</row>
    <row r="163" spans="1:91" s="12" customFormat="1" ht="20.100000000000001" customHeight="1" x14ac:dyDescent="0.25">
      <c r="A163" s="24"/>
      <c r="B163" s="25"/>
      <c r="C163" s="26" t="s">
        <v>32</v>
      </c>
      <c r="D163" s="40"/>
      <c r="E163" s="40">
        <v>2017</v>
      </c>
      <c r="F163" s="72" t="s">
        <v>26</v>
      </c>
      <c r="G163" s="29">
        <v>0</v>
      </c>
      <c r="H163" s="29">
        <f>[2]Baru!AK166</f>
        <v>0</v>
      </c>
      <c r="I163" s="29">
        <v>0</v>
      </c>
      <c r="J163" s="29">
        <v>0</v>
      </c>
      <c r="K163" s="29">
        <f>[2]DO!AK167</f>
        <v>0</v>
      </c>
      <c r="L163" s="97">
        <f>G163+H163-I163-J163-K163</f>
        <v>0</v>
      </c>
      <c r="M163" s="41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</row>
    <row r="164" spans="1:91" s="12" customFormat="1" ht="20.100000000000001" customHeight="1" x14ac:dyDescent="0.25">
      <c r="A164" s="24"/>
      <c r="B164" s="25"/>
      <c r="C164" s="26" t="s">
        <v>32</v>
      </c>
      <c r="D164" s="40"/>
      <c r="E164" s="40">
        <v>2017</v>
      </c>
      <c r="F164" s="72" t="s">
        <v>20</v>
      </c>
      <c r="G164" s="29">
        <v>0</v>
      </c>
      <c r="H164" s="29">
        <f>[2]Baru!AK167</f>
        <v>0</v>
      </c>
      <c r="I164" s="29">
        <v>0</v>
      </c>
      <c r="J164" s="29">
        <v>0</v>
      </c>
      <c r="K164" s="29">
        <f>[2]DO!AK168</f>
        <v>0</v>
      </c>
      <c r="L164" s="97">
        <f t="shared" si="2"/>
        <v>0</v>
      </c>
      <c r="M164" s="41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</row>
    <row r="165" spans="1:91" s="12" customFormat="1" ht="20.100000000000001" customHeight="1" x14ac:dyDescent="0.25">
      <c r="A165" s="24"/>
      <c r="B165" s="32"/>
      <c r="C165" s="33" t="s">
        <v>32</v>
      </c>
      <c r="D165" s="34"/>
      <c r="E165" s="34">
        <v>2017</v>
      </c>
      <c r="F165" s="35" t="s">
        <v>14</v>
      </c>
      <c r="G165" s="36">
        <f>SUM(G159:G164)</f>
        <v>0</v>
      </c>
      <c r="H165" s="36">
        <f>[2]Baru!AK168</f>
        <v>2</v>
      </c>
      <c r="I165" s="36">
        <f>SUM(I159:I164)</f>
        <v>0</v>
      </c>
      <c r="J165" s="36">
        <f>SUM(J159:J164)</f>
        <v>0</v>
      </c>
      <c r="K165" s="36">
        <f>[2]DO!AK169</f>
        <v>1</v>
      </c>
      <c r="L165" s="36">
        <f t="shared" si="2"/>
        <v>1</v>
      </c>
      <c r="M165" s="34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</row>
    <row r="166" spans="1:91" s="13" customFormat="1" ht="20.100000000000001" customHeight="1" x14ac:dyDescent="0.25">
      <c r="A166" s="24"/>
      <c r="B166" s="25">
        <v>31</v>
      </c>
      <c r="C166" s="26" t="s">
        <v>32</v>
      </c>
      <c r="D166" s="116" t="s">
        <v>39</v>
      </c>
      <c r="E166" s="71">
        <v>2017</v>
      </c>
      <c r="F166" s="72" t="s">
        <v>15</v>
      </c>
      <c r="G166" s="29">
        <v>6</v>
      </c>
      <c r="H166" s="29">
        <f>[2]Baru!AK169</f>
        <v>0</v>
      </c>
      <c r="I166" s="29">
        <v>0</v>
      </c>
      <c r="J166" s="29">
        <v>1</v>
      </c>
      <c r="K166" s="29">
        <f>[2]DO!AK170</f>
        <v>4</v>
      </c>
      <c r="L166" s="97">
        <f t="shared" si="2"/>
        <v>1</v>
      </c>
      <c r="M166" s="30" t="s">
        <v>122</v>
      </c>
    </row>
    <row r="167" spans="1:91" s="14" customFormat="1" ht="20.100000000000001" customHeight="1" x14ac:dyDescent="0.25">
      <c r="A167" s="24"/>
      <c r="B167" s="25"/>
      <c r="C167" s="26" t="s">
        <v>32</v>
      </c>
      <c r="D167" s="109">
        <v>2017</v>
      </c>
      <c r="E167" s="71">
        <v>2017</v>
      </c>
      <c r="F167" s="72" t="s">
        <v>21</v>
      </c>
      <c r="G167" s="29">
        <v>2</v>
      </c>
      <c r="H167" s="29">
        <f>[2]Baru!AK170</f>
        <v>0</v>
      </c>
      <c r="I167" s="29">
        <v>0</v>
      </c>
      <c r="J167" s="29">
        <v>1</v>
      </c>
      <c r="K167" s="29">
        <f>[2]DO!AK171</f>
        <v>0</v>
      </c>
      <c r="L167" s="97">
        <f t="shared" si="2"/>
        <v>1</v>
      </c>
      <c r="M167" s="30" t="s">
        <v>122</v>
      </c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</row>
    <row r="168" spans="1:91" s="12" customFormat="1" ht="20.100000000000001" customHeight="1" x14ac:dyDescent="0.25">
      <c r="A168" s="24"/>
      <c r="B168" s="25"/>
      <c r="C168" s="26" t="s">
        <v>32</v>
      </c>
      <c r="D168" s="40"/>
      <c r="E168" s="71">
        <v>2017</v>
      </c>
      <c r="F168" s="72" t="s">
        <v>69</v>
      </c>
      <c r="G168" s="29">
        <v>1</v>
      </c>
      <c r="H168" s="29">
        <f>[2]Baru!AK171</f>
        <v>3</v>
      </c>
      <c r="I168" s="29">
        <v>0</v>
      </c>
      <c r="J168" s="29">
        <v>0</v>
      </c>
      <c r="K168" s="29">
        <f>[2]DO!AK172</f>
        <v>4</v>
      </c>
      <c r="L168" s="97">
        <f t="shared" si="2"/>
        <v>0</v>
      </c>
      <c r="M168" s="30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</row>
    <row r="169" spans="1:91" s="12" customFormat="1" ht="20.100000000000001" customHeight="1" x14ac:dyDescent="0.25">
      <c r="A169" s="24"/>
      <c r="B169" s="25"/>
      <c r="C169" s="26" t="s">
        <v>32</v>
      </c>
      <c r="D169" s="40"/>
      <c r="E169" s="71">
        <v>2017</v>
      </c>
      <c r="F169" s="120" t="s">
        <v>71</v>
      </c>
      <c r="G169" s="29">
        <v>0</v>
      </c>
      <c r="H169" s="29">
        <f>[2]Baru!AK172</f>
        <v>0</v>
      </c>
      <c r="I169" s="29">
        <v>0</v>
      </c>
      <c r="J169" s="29">
        <v>0</v>
      </c>
      <c r="K169" s="29">
        <f>[2]DO!AK173</f>
        <v>0</v>
      </c>
      <c r="L169" s="97">
        <f t="shared" si="2"/>
        <v>0</v>
      </c>
      <c r="M169" s="30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</row>
    <row r="170" spans="1:91" s="12" customFormat="1" ht="20.100000000000001" customHeight="1" x14ac:dyDescent="0.25">
      <c r="A170" s="24"/>
      <c r="B170" s="25"/>
      <c r="C170" s="26" t="s">
        <v>32</v>
      </c>
      <c r="D170" s="40"/>
      <c r="E170" s="71">
        <v>2017</v>
      </c>
      <c r="F170" s="72" t="s">
        <v>72</v>
      </c>
      <c r="G170" s="29">
        <v>0</v>
      </c>
      <c r="H170" s="29">
        <f>[2]Baru!AK173</f>
        <v>0</v>
      </c>
      <c r="I170" s="29">
        <v>0</v>
      </c>
      <c r="J170" s="29">
        <v>0</v>
      </c>
      <c r="K170" s="29">
        <f>[2]DO!AK174</f>
        <v>0</v>
      </c>
      <c r="L170" s="97">
        <f t="shared" si="2"/>
        <v>0</v>
      </c>
      <c r="M170" s="30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</row>
    <row r="171" spans="1:91" s="12" customFormat="1" ht="20.100000000000001" customHeight="1" x14ac:dyDescent="0.25">
      <c r="A171" s="24"/>
      <c r="B171" s="25"/>
      <c r="C171" s="26" t="s">
        <v>32</v>
      </c>
      <c r="D171" s="40"/>
      <c r="E171" s="71">
        <v>2017</v>
      </c>
      <c r="F171" s="72" t="s">
        <v>20</v>
      </c>
      <c r="G171" s="29">
        <v>7</v>
      </c>
      <c r="H171" s="29">
        <f>[2]Baru!AK174</f>
        <v>0</v>
      </c>
      <c r="I171" s="29">
        <v>0</v>
      </c>
      <c r="J171" s="29">
        <v>1</v>
      </c>
      <c r="K171" s="29">
        <f>[2]DO!AK175</f>
        <v>4</v>
      </c>
      <c r="L171" s="97">
        <f t="shared" si="2"/>
        <v>2</v>
      </c>
      <c r="M171" s="30" t="s">
        <v>123</v>
      </c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</row>
    <row r="172" spans="1:91" s="12" customFormat="1" ht="20.100000000000001" customHeight="1" x14ac:dyDescent="0.25">
      <c r="A172" s="24"/>
      <c r="B172" s="32"/>
      <c r="C172" s="33" t="s">
        <v>32</v>
      </c>
      <c r="D172" s="34"/>
      <c r="E172" s="34">
        <v>2017</v>
      </c>
      <c r="F172" s="35" t="s">
        <v>14</v>
      </c>
      <c r="G172" s="36">
        <f>SUM(G166:G171)</f>
        <v>16</v>
      </c>
      <c r="H172" s="36">
        <f>[2]Baru!AK175</f>
        <v>3</v>
      </c>
      <c r="I172" s="36"/>
      <c r="J172" s="36">
        <f>SUM(J166:J171)</f>
        <v>3</v>
      </c>
      <c r="K172" s="36">
        <f>[2]DO!AK176</f>
        <v>12</v>
      </c>
      <c r="L172" s="36">
        <f t="shared" si="2"/>
        <v>4</v>
      </c>
      <c r="M172" s="37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</row>
    <row r="173" spans="1:91" s="14" customFormat="1" ht="20.100000000000001" customHeight="1" x14ac:dyDescent="0.25">
      <c r="A173" s="24"/>
      <c r="B173" s="25">
        <v>32</v>
      </c>
      <c r="C173" s="26" t="s">
        <v>32</v>
      </c>
      <c r="D173" s="117" t="s">
        <v>34</v>
      </c>
      <c r="E173" s="73">
        <v>2017</v>
      </c>
      <c r="F173" s="74" t="s">
        <v>12</v>
      </c>
      <c r="G173" s="29">
        <v>2</v>
      </c>
      <c r="H173" s="29">
        <f>[2]Baru!AK176</f>
        <v>0</v>
      </c>
      <c r="I173" s="29">
        <v>0</v>
      </c>
      <c r="J173" s="29">
        <v>0</v>
      </c>
      <c r="K173" s="29">
        <f>[2]DO!AK177</f>
        <v>0</v>
      </c>
      <c r="L173" s="97">
        <f t="shared" si="2"/>
        <v>2</v>
      </c>
      <c r="M173" s="30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</row>
    <row r="174" spans="1:91" s="12" customFormat="1" ht="20.100000000000001" customHeight="1" x14ac:dyDescent="0.25">
      <c r="A174" s="24"/>
      <c r="B174" s="25"/>
      <c r="C174" s="26" t="s">
        <v>32</v>
      </c>
      <c r="D174" s="112" t="s">
        <v>83</v>
      </c>
      <c r="E174" s="40">
        <v>2017</v>
      </c>
      <c r="F174" s="74" t="s">
        <v>21</v>
      </c>
      <c r="G174" s="29">
        <v>0</v>
      </c>
      <c r="H174" s="29">
        <f>[2]Baru!AK177</f>
        <v>0</v>
      </c>
      <c r="I174" s="29">
        <v>0</v>
      </c>
      <c r="J174" s="29">
        <v>0</v>
      </c>
      <c r="K174" s="29">
        <f>[2]DO!AK178</f>
        <v>0</v>
      </c>
      <c r="L174" s="97">
        <f t="shared" si="2"/>
        <v>0</v>
      </c>
      <c r="M174" s="30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</row>
    <row r="175" spans="1:91" s="12" customFormat="1" ht="20.100000000000001" customHeight="1" x14ac:dyDescent="0.25">
      <c r="A175" s="24"/>
      <c r="B175" s="25"/>
      <c r="C175" s="26" t="s">
        <v>32</v>
      </c>
      <c r="D175" s="40"/>
      <c r="E175" s="40">
        <v>2017</v>
      </c>
      <c r="F175" s="72" t="s">
        <v>69</v>
      </c>
      <c r="G175" s="29">
        <v>0</v>
      </c>
      <c r="H175" s="29">
        <f>[2]Baru!AK178</f>
        <v>0</v>
      </c>
      <c r="I175" s="29">
        <v>0</v>
      </c>
      <c r="J175" s="29">
        <v>0</v>
      </c>
      <c r="K175" s="29">
        <f>[2]DO!AK179</f>
        <v>0</v>
      </c>
      <c r="L175" s="97">
        <f t="shared" si="2"/>
        <v>0</v>
      </c>
      <c r="M175" s="30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</row>
    <row r="176" spans="1:91" s="12" customFormat="1" ht="20.100000000000001" customHeight="1" x14ac:dyDescent="0.25">
      <c r="A176" s="24"/>
      <c r="B176" s="25"/>
      <c r="C176" s="26" t="s">
        <v>32</v>
      </c>
      <c r="D176" s="40"/>
      <c r="E176" s="40">
        <v>2017</v>
      </c>
      <c r="F176" s="72" t="s">
        <v>71</v>
      </c>
      <c r="G176" s="29">
        <v>0</v>
      </c>
      <c r="H176" s="29">
        <f>[2]Baru!AK179</f>
        <v>0</v>
      </c>
      <c r="I176" s="29">
        <v>0</v>
      </c>
      <c r="J176" s="29"/>
      <c r="K176" s="29">
        <f>[2]DO!AK180</f>
        <v>0</v>
      </c>
      <c r="L176" s="97">
        <f t="shared" si="2"/>
        <v>0</v>
      </c>
      <c r="M176" s="30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</row>
    <row r="177" spans="1:91" s="12" customFormat="1" ht="20.100000000000001" customHeight="1" x14ac:dyDescent="0.25">
      <c r="A177" s="24"/>
      <c r="B177" s="25"/>
      <c r="C177" s="26" t="s">
        <v>32</v>
      </c>
      <c r="D177" s="40"/>
      <c r="E177" s="40">
        <v>2017</v>
      </c>
      <c r="F177" s="72" t="s">
        <v>72</v>
      </c>
      <c r="G177" s="29">
        <v>0</v>
      </c>
      <c r="H177" s="29">
        <f>[2]Baru!AK180</f>
        <v>0</v>
      </c>
      <c r="I177" s="29">
        <v>0</v>
      </c>
      <c r="J177" s="29"/>
      <c r="K177" s="29">
        <f>[2]DO!AK181</f>
        <v>0</v>
      </c>
      <c r="L177" s="97">
        <f t="shared" si="2"/>
        <v>0</v>
      </c>
      <c r="M177" s="30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</row>
    <row r="178" spans="1:91" s="14" customFormat="1" ht="20.100000000000001" customHeight="1" x14ac:dyDescent="0.25">
      <c r="A178" s="24"/>
      <c r="B178" s="25"/>
      <c r="C178" s="26" t="s">
        <v>32</v>
      </c>
      <c r="D178" s="40"/>
      <c r="E178" s="40">
        <v>2017</v>
      </c>
      <c r="F178" s="74" t="s">
        <v>20</v>
      </c>
      <c r="G178" s="29">
        <v>0</v>
      </c>
      <c r="H178" s="29">
        <f>[2]Baru!AK181</f>
        <v>0</v>
      </c>
      <c r="I178" s="29">
        <v>0</v>
      </c>
      <c r="J178" s="29">
        <v>0</v>
      </c>
      <c r="K178" s="29">
        <f>[2]DO!AK182</f>
        <v>0</v>
      </c>
      <c r="L178" s="97">
        <f t="shared" si="2"/>
        <v>0</v>
      </c>
      <c r="M178" s="30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</row>
    <row r="179" spans="1:91" s="12" customFormat="1" ht="20.100000000000001" customHeight="1" x14ac:dyDescent="0.25">
      <c r="A179" s="24"/>
      <c r="B179" s="32"/>
      <c r="C179" s="33" t="s">
        <v>32</v>
      </c>
      <c r="D179" s="34"/>
      <c r="E179" s="34">
        <v>2017</v>
      </c>
      <c r="F179" s="35" t="s">
        <v>14</v>
      </c>
      <c r="G179" s="36">
        <f>SUM(G173:G178)</f>
        <v>2</v>
      </c>
      <c r="H179" s="36">
        <f>[2]Baru!AK182</f>
        <v>0</v>
      </c>
      <c r="I179" s="36"/>
      <c r="J179" s="36">
        <f>SUM(J173:J178)</f>
        <v>0</v>
      </c>
      <c r="K179" s="36">
        <f>[2]DO!AK183</f>
        <v>0</v>
      </c>
      <c r="L179" s="36">
        <f t="shared" si="2"/>
        <v>2</v>
      </c>
      <c r="M179" s="37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</row>
    <row r="180" spans="1:91" s="12" customFormat="1" ht="20.100000000000001" customHeight="1" x14ac:dyDescent="0.25">
      <c r="A180" s="24"/>
      <c r="B180" s="25">
        <v>33</v>
      </c>
      <c r="C180" s="26" t="s">
        <v>32</v>
      </c>
      <c r="D180" s="75" t="s">
        <v>34</v>
      </c>
      <c r="E180" s="73">
        <v>2016</v>
      </c>
      <c r="F180" s="74" t="s">
        <v>12</v>
      </c>
      <c r="G180" s="29">
        <v>3</v>
      </c>
      <c r="H180" s="29">
        <f>[2]Baru!AK183</f>
        <v>0</v>
      </c>
      <c r="I180" s="29">
        <v>0</v>
      </c>
      <c r="J180" s="29">
        <v>1</v>
      </c>
      <c r="K180" s="29">
        <f>[2]DO!AK184</f>
        <v>0</v>
      </c>
      <c r="L180" s="97">
        <f t="shared" si="2"/>
        <v>2</v>
      </c>
      <c r="M180" s="30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</row>
    <row r="181" spans="1:91" s="12" customFormat="1" ht="20.100000000000001" customHeight="1" x14ac:dyDescent="0.25">
      <c r="A181" s="24"/>
      <c r="B181" s="25"/>
      <c r="C181" s="26" t="s">
        <v>32</v>
      </c>
      <c r="D181" s="76" t="s">
        <v>41</v>
      </c>
      <c r="E181" s="73">
        <v>2016</v>
      </c>
      <c r="F181" s="74" t="s">
        <v>21</v>
      </c>
      <c r="G181" s="29">
        <v>1</v>
      </c>
      <c r="H181" s="29">
        <f>[2]Baru!AK184</f>
        <v>0</v>
      </c>
      <c r="I181" s="29">
        <v>0</v>
      </c>
      <c r="J181" s="29">
        <v>0</v>
      </c>
      <c r="K181" s="29">
        <f>[2]DO!AK185</f>
        <v>0</v>
      </c>
      <c r="L181" s="97">
        <f t="shared" si="2"/>
        <v>1</v>
      </c>
      <c r="M181" s="30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</row>
    <row r="182" spans="1:91" s="12" customFormat="1" ht="20.100000000000001" customHeight="1" x14ac:dyDescent="0.25">
      <c r="A182" s="24"/>
      <c r="B182" s="25"/>
      <c r="C182" s="26" t="s">
        <v>32</v>
      </c>
      <c r="D182" s="40"/>
      <c r="E182" s="73">
        <v>2016</v>
      </c>
      <c r="F182" s="72" t="s">
        <v>69</v>
      </c>
      <c r="G182" s="29">
        <v>0</v>
      </c>
      <c r="H182" s="29">
        <f>[2]Baru!AK185</f>
        <v>0</v>
      </c>
      <c r="I182" s="29">
        <v>0</v>
      </c>
      <c r="J182" s="29">
        <v>0</v>
      </c>
      <c r="K182" s="29">
        <f>[2]DO!AK186</f>
        <v>0</v>
      </c>
      <c r="L182" s="97">
        <f t="shared" si="2"/>
        <v>0</v>
      </c>
      <c r="M182" s="30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</row>
    <row r="183" spans="1:91" s="14" customFormat="1" ht="20.100000000000001" customHeight="1" x14ac:dyDescent="0.25">
      <c r="A183" s="24"/>
      <c r="B183" s="25"/>
      <c r="C183" s="26" t="s">
        <v>32</v>
      </c>
      <c r="D183" s="40"/>
      <c r="E183" s="73">
        <v>2016</v>
      </c>
      <c r="F183" s="72" t="s">
        <v>71</v>
      </c>
      <c r="G183" s="29">
        <v>0</v>
      </c>
      <c r="H183" s="29">
        <f>[2]Baru!AK186</f>
        <v>0</v>
      </c>
      <c r="I183" s="29">
        <v>0</v>
      </c>
      <c r="J183" s="29">
        <v>0</v>
      </c>
      <c r="K183" s="29">
        <f>[2]DO!AK187</f>
        <v>0</v>
      </c>
      <c r="L183" s="97">
        <f t="shared" si="2"/>
        <v>0</v>
      </c>
      <c r="M183" s="30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</row>
    <row r="184" spans="1:91" s="12" customFormat="1" ht="20.100000000000001" customHeight="1" x14ac:dyDescent="0.25">
      <c r="A184" s="24"/>
      <c r="B184" s="25"/>
      <c r="C184" s="26" t="s">
        <v>32</v>
      </c>
      <c r="D184" s="40"/>
      <c r="E184" s="73">
        <v>2016</v>
      </c>
      <c r="F184" s="72" t="s">
        <v>72</v>
      </c>
      <c r="G184" s="29">
        <v>0</v>
      </c>
      <c r="H184" s="29">
        <f>[2]Baru!AK187</f>
        <v>0</v>
      </c>
      <c r="I184" s="29">
        <v>0</v>
      </c>
      <c r="J184" s="29">
        <v>0</v>
      </c>
      <c r="K184" s="29">
        <f>[2]DO!AK188</f>
        <v>0</v>
      </c>
      <c r="L184" s="97">
        <f t="shared" si="2"/>
        <v>0</v>
      </c>
      <c r="M184" s="30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</row>
    <row r="185" spans="1:91" s="12" customFormat="1" ht="20.100000000000001" customHeight="1" x14ac:dyDescent="0.25">
      <c r="A185" s="24"/>
      <c r="B185" s="25"/>
      <c r="C185" s="26" t="s">
        <v>32</v>
      </c>
      <c r="D185" s="40"/>
      <c r="E185" s="73">
        <v>2016</v>
      </c>
      <c r="F185" s="74" t="s">
        <v>20</v>
      </c>
      <c r="G185" s="29">
        <v>0</v>
      </c>
      <c r="H185" s="29">
        <f>[2]Baru!AK188</f>
        <v>0</v>
      </c>
      <c r="I185" s="29">
        <v>0</v>
      </c>
      <c r="J185" s="29">
        <v>0</v>
      </c>
      <c r="K185" s="29">
        <f>[2]DO!AK189</f>
        <v>0</v>
      </c>
      <c r="L185" s="97">
        <f t="shared" si="2"/>
        <v>0</v>
      </c>
      <c r="M185" s="30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</row>
    <row r="186" spans="1:91" s="12" customFormat="1" ht="20.100000000000001" customHeight="1" x14ac:dyDescent="0.25">
      <c r="A186" s="24"/>
      <c r="B186" s="32"/>
      <c r="C186" s="33" t="s">
        <v>32</v>
      </c>
      <c r="D186" s="34"/>
      <c r="E186" s="34">
        <v>2016</v>
      </c>
      <c r="F186" s="35" t="s">
        <v>14</v>
      </c>
      <c r="G186" s="36">
        <f>SUM(G180:G185)</f>
        <v>4</v>
      </c>
      <c r="H186" s="36">
        <f>[2]Baru!AK189</f>
        <v>0</v>
      </c>
      <c r="I186" s="36">
        <f>SUM(I180:I185)</f>
        <v>0</v>
      </c>
      <c r="J186" s="36">
        <f>SUM(J180:J185)</f>
        <v>1</v>
      </c>
      <c r="K186" s="36">
        <f>[2]DO!AK190</f>
        <v>0</v>
      </c>
      <c r="L186" s="36">
        <f>G186+H186-I186-J186-K186</f>
        <v>3</v>
      </c>
      <c r="M186" s="37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</row>
    <row r="187" spans="1:91" s="13" customFormat="1" ht="20.100000000000001" customHeight="1" x14ac:dyDescent="0.25">
      <c r="A187" s="24"/>
      <c r="B187" s="25">
        <v>34</v>
      </c>
      <c r="C187" s="26" t="s">
        <v>73</v>
      </c>
      <c r="D187" s="118" t="s">
        <v>103</v>
      </c>
      <c r="E187" s="77">
        <v>2017</v>
      </c>
      <c r="F187" s="39" t="s">
        <v>75</v>
      </c>
      <c r="G187" s="29">
        <v>1</v>
      </c>
      <c r="H187" s="29">
        <f>[2]Baru!AK190</f>
        <v>3</v>
      </c>
      <c r="I187" s="29">
        <f t="shared" ref="I187:I192" si="4">SUM(I181:I186)</f>
        <v>0</v>
      </c>
      <c r="J187" s="29">
        <v>1</v>
      </c>
      <c r="K187" s="29">
        <f>[2]DO!AK191</f>
        <v>1</v>
      </c>
      <c r="L187" s="97">
        <f t="shared" ref="L187:L193" si="5">G187+H187-I187-J187-K187</f>
        <v>2</v>
      </c>
      <c r="M187" s="30"/>
    </row>
    <row r="188" spans="1:91" s="12" customFormat="1" ht="20.100000000000001" customHeight="1" x14ac:dyDescent="0.25">
      <c r="A188" s="24"/>
      <c r="B188" s="25"/>
      <c r="C188" s="26" t="s">
        <v>73</v>
      </c>
      <c r="D188" s="40"/>
      <c r="E188" s="40">
        <v>2017</v>
      </c>
      <c r="F188" s="78" t="s">
        <v>79</v>
      </c>
      <c r="G188" s="29">
        <v>2</v>
      </c>
      <c r="H188" s="29">
        <f>[2]Baru!AK191</f>
        <v>2</v>
      </c>
      <c r="I188" s="29">
        <f t="shared" si="4"/>
        <v>0</v>
      </c>
      <c r="J188" s="29">
        <v>1</v>
      </c>
      <c r="K188" s="29">
        <f>[2]DO!AK192</f>
        <v>2</v>
      </c>
      <c r="L188" s="97">
        <f t="shared" si="5"/>
        <v>1</v>
      </c>
      <c r="M188" s="30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</row>
    <row r="189" spans="1:91" s="12" customFormat="1" ht="20.100000000000001" customHeight="1" x14ac:dyDescent="0.25">
      <c r="A189" s="24"/>
      <c r="B189" s="25"/>
      <c r="C189" s="26" t="s">
        <v>73</v>
      </c>
      <c r="D189" s="40"/>
      <c r="E189" s="40">
        <v>2017</v>
      </c>
      <c r="F189" s="78" t="s">
        <v>49</v>
      </c>
      <c r="G189" s="29">
        <v>0</v>
      </c>
      <c r="H189" s="29">
        <f>[2]Baru!AK192</f>
        <v>3</v>
      </c>
      <c r="I189" s="29">
        <f t="shared" si="4"/>
        <v>0</v>
      </c>
      <c r="J189" s="29">
        <v>1</v>
      </c>
      <c r="K189" s="29">
        <f>[2]DO!AK193</f>
        <v>1</v>
      </c>
      <c r="L189" s="97">
        <f t="shared" si="5"/>
        <v>1</v>
      </c>
      <c r="M189" s="30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</row>
    <row r="190" spans="1:91" s="14" customFormat="1" ht="20.100000000000001" customHeight="1" x14ac:dyDescent="0.25">
      <c r="A190" s="24"/>
      <c r="B190" s="25"/>
      <c r="C190" s="26" t="s">
        <v>73</v>
      </c>
      <c r="D190" s="40"/>
      <c r="E190" s="40">
        <v>2017</v>
      </c>
      <c r="F190" s="78" t="s">
        <v>62</v>
      </c>
      <c r="G190" s="29">
        <v>4</v>
      </c>
      <c r="H190" s="29">
        <f>[2]Baru!AK193</f>
        <v>5</v>
      </c>
      <c r="I190" s="29">
        <f t="shared" si="4"/>
        <v>0</v>
      </c>
      <c r="J190" s="29">
        <v>2</v>
      </c>
      <c r="K190" s="29">
        <f>[2]DO!AK194</f>
        <v>2</v>
      </c>
      <c r="L190" s="97">
        <f t="shared" si="5"/>
        <v>5</v>
      </c>
      <c r="M190" s="30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</row>
    <row r="191" spans="1:91" s="12" customFormat="1" ht="20.100000000000001" customHeight="1" x14ac:dyDescent="0.25">
      <c r="A191" s="24"/>
      <c r="B191" s="25"/>
      <c r="C191" s="26" t="s">
        <v>73</v>
      </c>
      <c r="D191" s="40"/>
      <c r="E191" s="40">
        <v>2017</v>
      </c>
      <c r="F191" s="78" t="s">
        <v>84</v>
      </c>
      <c r="G191" s="29">
        <v>1</v>
      </c>
      <c r="H191" s="29">
        <f>[2]Baru!AK194</f>
        <v>0</v>
      </c>
      <c r="I191" s="29">
        <f t="shared" si="4"/>
        <v>0</v>
      </c>
      <c r="J191" s="29">
        <v>0</v>
      </c>
      <c r="K191" s="29">
        <f>[2]DO!AK195</f>
        <v>1</v>
      </c>
      <c r="L191" s="97">
        <f t="shared" si="5"/>
        <v>0</v>
      </c>
      <c r="M191" s="30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</row>
    <row r="192" spans="1:91" s="12" customFormat="1" ht="20.100000000000001" customHeight="1" x14ac:dyDescent="0.25">
      <c r="A192" s="24"/>
      <c r="B192" s="25"/>
      <c r="C192" s="26" t="s">
        <v>73</v>
      </c>
      <c r="D192" s="40"/>
      <c r="E192" s="40">
        <v>2017</v>
      </c>
      <c r="F192" s="78" t="s">
        <v>99</v>
      </c>
      <c r="G192" s="29">
        <v>1</v>
      </c>
      <c r="H192" s="29">
        <f>[2]Baru!AK195</f>
        <v>2</v>
      </c>
      <c r="I192" s="29">
        <f t="shared" si="4"/>
        <v>0</v>
      </c>
      <c r="J192" s="29"/>
      <c r="K192" s="29">
        <f>[2]DO!AK196</f>
        <v>1</v>
      </c>
      <c r="L192" s="97">
        <f t="shared" si="5"/>
        <v>2</v>
      </c>
      <c r="M192" s="30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</row>
    <row r="193" spans="1:91" s="12" customFormat="1" ht="20.100000000000001" customHeight="1" x14ac:dyDescent="0.25">
      <c r="A193" s="65"/>
      <c r="B193" s="32"/>
      <c r="C193" s="33" t="s">
        <v>73</v>
      </c>
      <c r="D193" s="34"/>
      <c r="E193" s="34">
        <v>2017</v>
      </c>
      <c r="F193" s="35" t="s">
        <v>14</v>
      </c>
      <c r="G193" s="36">
        <f>SUM(G187:G192)</f>
        <v>9</v>
      </c>
      <c r="H193" s="36">
        <f>[2]Baru!AK196</f>
        <v>15</v>
      </c>
      <c r="I193" s="36">
        <f>SUM(I187:I192)</f>
        <v>0</v>
      </c>
      <c r="J193" s="36">
        <f>SUM(J187:J192)</f>
        <v>5</v>
      </c>
      <c r="K193" s="36">
        <f>[2]DO!AK197</f>
        <v>8</v>
      </c>
      <c r="L193" s="36">
        <f t="shared" si="5"/>
        <v>11</v>
      </c>
      <c r="M193" s="37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</row>
    <row r="194" spans="1:91" s="12" customFormat="1" ht="20.100000000000001" customHeight="1" x14ac:dyDescent="0.25">
      <c r="A194" s="24"/>
      <c r="B194" s="25">
        <v>35</v>
      </c>
      <c r="C194" s="26" t="s">
        <v>73</v>
      </c>
      <c r="D194" s="118" t="s">
        <v>74</v>
      </c>
      <c r="E194" s="77">
        <v>2017</v>
      </c>
      <c r="F194" s="39" t="s">
        <v>75</v>
      </c>
      <c r="G194" s="29">
        <v>3</v>
      </c>
      <c r="H194" s="29">
        <f>[2]Baru!AK197</f>
        <v>1</v>
      </c>
      <c r="I194" s="29">
        <v>0</v>
      </c>
      <c r="J194" s="29">
        <v>1</v>
      </c>
      <c r="K194" s="29">
        <f>[2]DO!AK198</f>
        <v>3</v>
      </c>
      <c r="L194" s="97">
        <f t="shared" si="2"/>
        <v>0</v>
      </c>
      <c r="M194" s="79" t="s">
        <v>119</v>
      </c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</row>
    <row r="195" spans="1:91" s="12" customFormat="1" ht="20.100000000000001" customHeight="1" x14ac:dyDescent="0.25">
      <c r="A195" s="24"/>
      <c r="B195" s="25"/>
      <c r="C195" s="26" t="s">
        <v>73</v>
      </c>
      <c r="D195" s="40"/>
      <c r="E195" s="40">
        <v>2017</v>
      </c>
      <c r="F195" s="78" t="s">
        <v>79</v>
      </c>
      <c r="G195" s="29">
        <v>3</v>
      </c>
      <c r="H195" s="29">
        <f>[2]Baru!AK198</f>
        <v>4</v>
      </c>
      <c r="I195" s="29">
        <v>0</v>
      </c>
      <c r="J195" s="29">
        <v>2</v>
      </c>
      <c r="K195" s="29">
        <f>[2]DO!AK199</f>
        <v>5</v>
      </c>
      <c r="L195" s="97">
        <f t="shared" si="2"/>
        <v>0</v>
      </c>
      <c r="M195" s="79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</row>
    <row r="196" spans="1:91" s="12" customFormat="1" ht="20.100000000000001" customHeight="1" x14ac:dyDescent="0.25">
      <c r="A196" s="24"/>
      <c r="B196" s="25"/>
      <c r="C196" s="26" t="s">
        <v>73</v>
      </c>
      <c r="D196" s="40"/>
      <c r="E196" s="40">
        <v>2017</v>
      </c>
      <c r="F196" s="78" t="s">
        <v>49</v>
      </c>
      <c r="G196" s="29">
        <v>1</v>
      </c>
      <c r="H196" s="29">
        <f>[2]Baru!AK199</f>
        <v>0</v>
      </c>
      <c r="I196" s="29">
        <v>0</v>
      </c>
      <c r="J196" s="29">
        <v>0</v>
      </c>
      <c r="K196" s="29">
        <f>[2]DO!AK200</f>
        <v>1</v>
      </c>
      <c r="L196" s="97">
        <f t="shared" si="2"/>
        <v>0</v>
      </c>
      <c r="M196" s="79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</row>
    <row r="197" spans="1:91" s="14" customFormat="1" ht="25.5" customHeight="1" x14ac:dyDescent="0.25">
      <c r="A197" s="24"/>
      <c r="B197" s="25"/>
      <c r="C197" s="26" t="s">
        <v>73</v>
      </c>
      <c r="D197" s="40"/>
      <c r="E197" s="40">
        <v>2017</v>
      </c>
      <c r="F197" s="78" t="s">
        <v>62</v>
      </c>
      <c r="G197" s="29">
        <v>6</v>
      </c>
      <c r="H197" s="29">
        <f>[2]Baru!AK200</f>
        <v>3</v>
      </c>
      <c r="I197" s="29">
        <v>0</v>
      </c>
      <c r="J197" s="29">
        <v>1</v>
      </c>
      <c r="K197" s="29">
        <f>[2]DO!AK201</f>
        <v>5</v>
      </c>
      <c r="L197" s="97">
        <f t="shared" si="2"/>
        <v>3</v>
      </c>
      <c r="M197" s="41" t="s">
        <v>118</v>
      </c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</row>
    <row r="198" spans="1:91" s="12" customFormat="1" ht="34.5" customHeight="1" x14ac:dyDescent="0.25">
      <c r="A198" s="24"/>
      <c r="B198" s="25"/>
      <c r="C198" s="26" t="s">
        <v>73</v>
      </c>
      <c r="D198" s="40"/>
      <c r="E198" s="40">
        <v>2017</v>
      </c>
      <c r="F198" s="78" t="s">
        <v>84</v>
      </c>
      <c r="G198" s="29">
        <v>1</v>
      </c>
      <c r="H198" s="29">
        <f>[2]Baru!AK201</f>
        <v>0</v>
      </c>
      <c r="I198" s="29"/>
      <c r="J198" s="29">
        <v>0</v>
      </c>
      <c r="K198" s="29">
        <f>[2]DO!AK202</f>
        <v>1</v>
      </c>
      <c r="L198" s="97">
        <f t="shared" si="2"/>
        <v>0</v>
      </c>
      <c r="M198" s="30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</row>
    <row r="199" spans="1:91" s="12" customFormat="1" ht="20.100000000000001" customHeight="1" x14ac:dyDescent="0.25">
      <c r="A199" s="24"/>
      <c r="B199" s="25"/>
      <c r="C199" s="26" t="s">
        <v>73</v>
      </c>
      <c r="D199" s="40"/>
      <c r="E199" s="40">
        <v>2017</v>
      </c>
      <c r="F199" s="78" t="s">
        <v>99</v>
      </c>
      <c r="G199" s="29">
        <v>1</v>
      </c>
      <c r="H199" s="29">
        <f>[2]Baru!AK202</f>
        <v>1</v>
      </c>
      <c r="I199" s="29"/>
      <c r="J199" s="29">
        <v>0</v>
      </c>
      <c r="K199" s="29">
        <f>[2]DO!AK203</f>
        <v>1</v>
      </c>
      <c r="L199" s="97">
        <f t="shared" si="2"/>
        <v>1</v>
      </c>
      <c r="M199" s="30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</row>
    <row r="200" spans="1:91" s="12" customFormat="1" ht="20.100000000000001" customHeight="1" x14ac:dyDescent="0.25">
      <c r="A200" s="24"/>
      <c r="B200" s="32"/>
      <c r="C200" s="33" t="s">
        <v>73</v>
      </c>
      <c r="D200" s="34"/>
      <c r="E200" s="34">
        <v>2017</v>
      </c>
      <c r="F200" s="35" t="s">
        <v>14</v>
      </c>
      <c r="G200" s="36">
        <f>SUM(G194:G199)</f>
        <v>15</v>
      </c>
      <c r="H200" s="36">
        <f>[2]Baru!AK203</f>
        <v>9</v>
      </c>
      <c r="I200" s="36">
        <f>SUM(I194:I197)</f>
        <v>0</v>
      </c>
      <c r="J200" s="36">
        <f>SUM(J194:J199)</f>
        <v>4</v>
      </c>
      <c r="K200" s="36">
        <f>[2]DO!AK204</f>
        <v>16</v>
      </c>
      <c r="L200" s="36">
        <f t="shared" si="2"/>
        <v>4</v>
      </c>
      <c r="M200" s="37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</row>
    <row r="201" spans="1:91" s="12" customFormat="1" ht="20.100000000000001" customHeight="1" x14ac:dyDescent="0.25">
      <c r="A201" s="24"/>
      <c r="B201" s="25">
        <v>36</v>
      </c>
      <c r="C201" s="26" t="s">
        <v>73</v>
      </c>
      <c r="D201" s="111" t="s">
        <v>80</v>
      </c>
      <c r="E201" s="61">
        <v>2017</v>
      </c>
      <c r="F201" s="16" t="s">
        <v>77</v>
      </c>
      <c r="G201" s="80">
        <v>2</v>
      </c>
      <c r="H201" s="80">
        <f>[2]Baru!AK204</f>
        <v>0</v>
      </c>
      <c r="I201" s="80">
        <v>0</v>
      </c>
      <c r="J201" s="80">
        <v>0</v>
      </c>
      <c r="K201" s="80">
        <f>[2]DO!AK205</f>
        <v>2</v>
      </c>
      <c r="L201" s="98">
        <f t="shared" si="2"/>
        <v>0</v>
      </c>
      <c r="M201" s="79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</row>
    <row r="202" spans="1:91" s="12" customFormat="1" ht="20.100000000000001" customHeight="1" x14ac:dyDescent="0.25">
      <c r="A202" s="24"/>
      <c r="B202" s="81"/>
      <c r="C202" s="26" t="s">
        <v>73</v>
      </c>
      <c r="D202" s="82"/>
      <c r="E202" s="82">
        <v>2017</v>
      </c>
      <c r="F202" s="16" t="s">
        <v>62</v>
      </c>
      <c r="G202" s="80">
        <v>2</v>
      </c>
      <c r="H202" s="80">
        <f>[2]Baru!AK205</f>
        <v>0</v>
      </c>
      <c r="I202" s="80">
        <v>0</v>
      </c>
      <c r="J202" s="80">
        <v>1</v>
      </c>
      <c r="K202" s="80">
        <f>[2]DO!AK206</f>
        <v>1</v>
      </c>
      <c r="L202" s="98">
        <f t="shared" si="2"/>
        <v>0</v>
      </c>
      <c r="M202" s="79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</row>
    <row r="203" spans="1:91" s="12" customFormat="1" ht="20.100000000000001" customHeight="1" x14ac:dyDescent="0.25">
      <c r="A203" s="24"/>
      <c r="B203" s="81"/>
      <c r="C203" s="26" t="s">
        <v>73</v>
      </c>
      <c r="D203" s="82"/>
      <c r="E203" s="82">
        <v>2017</v>
      </c>
      <c r="F203" s="16" t="s">
        <v>78</v>
      </c>
      <c r="G203" s="80">
        <v>2</v>
      </c>
      <c r="H203" s="80">
        <f>[2]Baru!AK206</f>
        <v>1</v>
      </c>
      <c r="I203" s="80">
        <v>0</v>
      </c>
      <c r="J203" s="80">
        <v>0</v>
      </c>
      <c r="K203" s="80">
        <f>[2]DO!AK207</f>
        <v>2</v>
      </c>
      <c r="L203" s="98">
        <f t="shared" si="2"/>
        <v>1</v>
      </c>
      <c r="M203" s="79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</row>
    <row r="204" spans="1:91" s="14" customFormat="1" ht="20.100000000000001" customHeight="1" x14ac:dyDescent="0.25">
      <c r="A204" s="19"/>
      <c r="B204" s="81"/>
      <c r="C204" s="26" t="s">
        <v>73</v>
      </c>
      <c r="D204" s="82"/>
      <c r="E204" s="82">
        <v>2017</v>
      </c>
      <c r="F204" s="16" t="s">
        <v>81</v>
      </c>
      <c r="G204" s="80">
        <v>6</v>
      </c>
      <c r="H204" s="80">
        <f>[2]Baru!AK207</f>
        <v>3</v>
      </c>
      <c r="I204" s="80">
        <v>0</v>
      </c>
      <c r="J204" s="80">
        <v>1</v>
      </c>
      <c r="K204" s="80">
        <f>[2]DO!AK208</f>
        <v>5</v>
      </c>
      <c r="L204" s="98">
        <f>G204+H204-I204-J204-K204</f>
        <v>3</v>
      </c>
      <c r="M204" s="79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</row>
    <row r="205" spans="1:91" s="12" customFormat="1" ht="20.100000000000001" customHeight="1" x14ac:dyDescent="0.25">
      <c r="A205" s="19"/>
      <c r="B205" s="81"/>
      <c r="C205" s="26" t="s">
        <v>73</v>
      </c>
      <c r="D205" s="82"/>
      <c r="E205" s="82">
        <v>2017</v>
      </c>
      <c r="F205" s="78" t="s">
        <v>79</v>
      </c>
      <c r="G205" s="80">
        <v>1</v>
      </c>
      <c r="H205" s="80">
        <f>[2]Baru!AK208</f>
        <v>0</v>
      </c>
      <c r="I205" s="80">
        <v>0</v>
      </c>
      <c r="J205" s="80">
        <v>0</v>
      </c>
      <c r="K205" s="80">
        <f>[2]DO!AK209</f>
        <v>1</v>
      </c>
      <c r="L205" s="98">
        <f t="shared" ref="L205:L236" si="6">G205+H205-I205-J205-K205</f>
        <v>0</v>
      </c>
      <c r="M205" s="30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</row>
    <row r="206" spans="1:91" s="12" customFormat="1" ht="20.100000000000001" customHeight="1" x14ac:dyDescent="0.25">
      <c r="A206" s="19"/>
      <c r="B206" s="81"/>
      <c r="C206" s="26" t="s">
        <v>73</v>
      </c>
      <c r="D206" s="82"/>
      <c r="E206" s="82">
        <v>2017</v>
      </c>
      <c r="F206" s="78" t="s">
        <v>82</v>
      </c>
      <c r="G206" s="80">
        <v>1</v>
      </c>
      <c r="H206" s="80">
        <f>[2]Baru!AK209</f>
        <v>5</v>
      </c>
      <c r="I206" s="80"/>
      <c r="J206" s="80">
        <v>1</v>
      </c>
      <c r="K206" s="80">
        <f>[2]DO!AK210</f>
        <v>3</v>
      </c>
      <c r="L206" s="98">
        <f t="shared" si="6"/>
        <v>2</v>
      </c>
      <c r="M206" s="30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</row>
    <row r="207" spans="1:91" s="12" customFormat="1" ht="20.100000000000001" customHeight="1" x14ac:dyDescent="0.25">
      <c r="A207" s="19"/>
      <c r="B207" s="81"/>
      <c r="C207" s="26" t="s">
        <v>73</v>
      </c>
      <c r="D207" s="82"/>
      <c r="E207" s="82">
        <v>2017</v>
      </c>
      <c r="F207" s="78" t="s">
        <v>75</v>
      </c>
      <c r="G207" s="80">
        <v>0</v>
      </c>
      <c r="H207" s="80">
        <f>[2]Baru!AK210</f>
        <v>2</v>
      </c>
      <c r="I207" s="80"/>
      <c r="J207" s="80">
        <v>0</v>
      </c>
      <c r="K207" s="80">
        <f>[2]DO!AK211</f>
        <v>2</v>
      </c>
      <c r="L207" s="98">
        <f t="shared" si="6"/>
        <v>0</v>
      </c>
      <c r="M207" s="30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</row>
    <row r="208" spans="1:91" s="12" customFormat="1" ht="20.100000000000001" customHeight="1" x14ac:dyDescent="0.25">
      <c r="A208" s="24"/>
      <c r="B208" s="37"/>
      <c r="C208" s="33" t="s">
        <v>73</v>
      </c>
      <c r="D208" s="34"/>
      <c r="E208" s="34">
        <v>2017</v>
      </c>
      <c r="F208" s="35" t="s">
        <v>14</v>
      </c>
      <c r="G208" s="36">
        <f>SUM(G201:G207)</f>
        <v>14</v>
      </c>
      <c r="H208" s="36">
        <f>[2]Baru!AK211</f>
        <v>11</v>
      </c>
      <c r="I208" s="36">
        <f>SUM(I201:I206)</f>
        <v>0</v>
      </c>
      <c r="J208" s="36">
        <f>SUM(J201:J207)</f>
        <v>3</v>
      </c>
      <c r="K208" s="36">
        <f>[2]DO!AK212</f>
        <v>16</v>
      </c>
      <c r="L208" s="36">
        <f t="shared" si="6"/>
        <v>6</v>
      </c>
      <c r="M208" s="37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</row>
    <row r="209" spans="1:91" s="12" customFormat="1" ht="20.100000000000001" customHeight="1" x14ac:dyDescent="0.25">
      <c r="A209" s="24"/>
      <c r="B209" s="81">
        <v>37</v>
      </c>
      <c r="C209" s="26" t="s">
        <v>73</v>
      </c>
      <c r="D209" s="119" t="s">
        <v>76</v>
      </c>
      <c r="E209" s="82">
        <v>2017</v>
      </c>
      <c r="F209" s="16" t="s">
        <v>77</v>
      </c>
      <c r="G209" s="29">
        <v>0</v>
      </c>
      <c r="H209" s="29">
        <f>[2]Baru!AK212</f>
        <v>0</v>
      </c>
      <c r="I209" s="29"/>
      <c r="J209" s="29">
        <v>0</v>
      </c>
      <c r="K209" s="29">
        <f>[2]DO!AK213</f>
        <v>0</v>
      </c>
      <c r="L209" s="97">
        <f t="shared" si="6"/>
        <v>0</v>
      </c>
      <c r="M209" s="41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</row>
    <row r="210" spans="1:91" s="12" customFormat="1" ht="20.100000000000001" customHeight="1" x14ac:dyDescent="0.25">
      <c r="A210" s="24"/>
      <c r="B210" s="81"/>
      <c r="C210" s="26" t="s">
        <v>73</v>
      </c>
      <c r="D210" s="82"/>
      <c r="E210" s="82">
        <v>2017</v>
      </c>
      <c r="F210" s="16" t="s">
        <v>62</v>
      </c>
      <c r="G210" s="29">
        <v>1</v>
      </c>
      <c r="H210" s="29">
        <f>[2]Baru!AK213</f>
        <v>0</v>
      </c>
      <c r="I210" s="29"/>
      <c r="J210" s="29">
        <v>1</v>
      </c>
      <c r="K210" s="29">
        <f>[2]DO!AK214</f>
        <v>0</v>
      </c>
      <c r="L210" s="97">
        <f t="shared" si="6"/>
        <v>0</v>
      </c>
      <c r="M210" s="30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</row>
    <row r="211" spans="1:91" s="14" customFormat="1" ht="20.100000000000001" customHeight="1" x14ac:dyDescent="0.25">
      <c r="A211" s="24"/>
      <c r="B211" s="81"/>
      <c r="C211" s="26" t="s">
        <v>73</v>
      </c>
      <c r="D211" s="82"/>
      <c r="E211" s="82">
        <v>2017</v>
      </c>
      <c r="F211" s="16" t="s">
        <v>78</v>
      </c>
      <c r="G211" s="29">
        <v>2</v>
      </c>
      <c r="H211" s="29">
        <f>[2]Baru!AK214</f>
        <v>1</v>
      </c>
      <c r="I211" s="29"/>
      <c r="J211" s="29">
        <v>0</v>
      </c>
      <c r="K211" s="29">
        <f>[2]DO!AK215</f>
        <v>2</v>
      </c>
      <c r="L211" s="97">
        <f t="shared" si="6"/>
        <v>1</v>
      </c>
      <c r="M211" s="30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</row>
    <row r="212" spans="1:91" s="12" customFormat="1" ht="31.5" customHeight="1" x14ac:dyDescent="0.25">
      <c r="A212" s="24"/>
      <c r="B212" s="81"/>
      <c r="C212" s="26" t="s">
        <v>73</v>
      </c>
      <c r="D212" s="82"/>
      <c r="E212" s="82">
        <v>2017</v>
      </c>
      <c r="F212" s="16" t="s">
        <v>81</v>
      </c>
      <c r="G212" s="29">
        <v>7</v>
      </c>
      <c r="H212" s="29">
        <f>[2]Baru!AK215</f>
        <v>2</v>
      </c>
      <c r="I212" s="29"/>
      <c r="J212" s="29">
        <v>2</v>
      </c>
      <c r="K212" s="29">
        <f>[2]DO!AK216</f>
        <v>3</v>
      </c>
      <c r="L212" s="97">
        <f t="shared" si="6"/>
        <v>4</v>
      </c>
      <c r="M212" s="30" t="s">
        <v>117</v>
      </c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</row>
    <row r="213" spans="1:91" s="12" customFormat="1" ht="20.100000000000001" customHeight="1" x14ac:dyDescent="0.25">
      <c r="A213" s="24"/>
      <c r="B213" s="81"/>
      <c r="C213" s="26" t="s">
        <v>73</v>
      </c>
      <c r="D213" s="82"/>
      <c r="E213" s="82">
        <v>2017</v>
      </c>
      <c r="F213" s="78" t="s">
        <v>79</v>
      </c>
      <c r="G213" s="29">
        <v>0</v>
      </c>
      <c r="H213" s="29">
        <f>[2]Baru!AK216</f>
        <v>3</v>
      </c>
      <c r="I213" s="29"/>
      <c r="J213" s="29">
        <v>2</v>
      </c>
      <c r="K213" s="29">
        <f>[2]DO!AK217</f>
        <v>0</v>
      </c>
      <c r="L213" s="97">
        <f t="shared" si="6"/>
        <v>1</v>
      </c>
      <c r="M213" s="30" t="s">
        <v>117</v>
      </c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</row>
    <row r="214" spans="1:91" s="14" customFormat="1" x14ac:dyDescent="0.25">
      <c r="A214" s="24"/>
      <c r="B214" s="81"/>
      <c r="C214" s="26" t="s">
        <v>73</v>
      </c>
      <c r="D214" s="82"/>
      <c r="E214" s="82">
        <v>2017</v>
      </c>
      <c r="F214" s="78" t="s">
        <v>82</v>
      </c>
      <c r="G214" s="29">
        <v>5</v>
      </c>
      <c r="H214" s="29">
        <f>[2]Baru!AK217</f>
        <v>0</v>
      </c>
      <c r="I214" s="29"/>
      <c r="J214" s="29">
        <v>2</v>
      </c>
      <c r="K214" s="29">
        <f>[2]DO!AK218</f>
        <v>1</v>
      </c>
      <c r="L214" s="97">
        <f t="shared" si="6"/>
        <v>2</v>
      </c>
      <c r="M214" s="30" t="s">
        <v>127</v>
      </c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</row>
    <row r="215" spans="1:91" s="12" customFormat="1" ht="20.100000000000001" customHeight="1" x14ac:dyDescent="0.25">
      <c r="A215" s="24"/>
      <c r="B215" s="81"/>
      <c r="C215" s="26" t="s">
        <v>73</v>
      </c>
      <c r="D215" s="82"/>
      <c r="E215" s="82">
        <v>2017</v>
      </c>
      <c r="F215" s="78" t="s">
        <v>75</v>
      </c>
      <c r="G215" s="29">
        <v>0</v>
      </c>
      <c r="H215" s="29">
        <f>[2]Baru!AK218</f>
        <v>4</v>
      </c>
      <c r="I215" s="29"/>
      <c r="J215" s="29">
        <v>0</v>
      </c>
      <c r="K215" s="29">
        <f>[2]DO!AK219</f>
        <v>4</v>
      </c>
      <c r="L215" s="97">
        <f t="shared" si="6"/>
        <v>0</v>
      </c>
      <c r="M215" s="30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</row>
    <row r="216" spans="1:91" s="12" customFormat="1" ht="20.100000000000001" customHeight="1" x14ac:dyDescent="0.25">
      <c r="A216" s="24"/>
      <c r="B216" s="37"/>
      <c r="C216" s="33" t="s">
        <v>73</v>
      </c>
      <c r="D216" s="34"/>
      <c r="E216" s="34">
        <v>2017</v>
      </c>
      <c r="F216" s="35" t="s">
        <v>14</v>
      </c>
      <c r="G216" s="36">
        <f>SUM(G209:G215)</f>
        <v>15</v>
      </c>
      <c r="H216" s="36">
        <f>[2]Baru!AK219</f>
        <v>10</v>
      </c>
      <c r="I216" s="36">
        <f>SUM(I209:I214)</f>
        <v>0</v>
      </c>
      <c r="J216" s="36">
        <f>SUM(J209:J215)</f>
        <v>7</v>
      </c>
      <c r="K216" s="36">
        <f>[2]DO!AK220</f>
        <v>10</v>
      </c>
      <c r="L216" s="36">
        <f t="shared" si="6"/>
        <v>8</v>
      </c>
      <c r="M216" s="37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</row>
    <row r="217" spans="1:91" s="12" customFormat="1" ht="20.100000000000001" customHeight="1" x14ac:dyDescent="0.25">
      <c r="A217" s="24"/>
      <c r="B217" s="25">
        <v>39</v>
      </c>
      <c r="C217" s="26" t="s">
        <v>36</v>
      </c>
      <c r="D217" s="85" t="s">
        <v>59</v>
      </c>
      <c r="E217" s="61">
        <v>2016</v>
      </c>
      <c r="F217" s="16" t="s">
        <v>29</v>
      </c>
      <c r="G217" s="80">
        <v>0</v>
      </c>
      <c r="H217" s="29">
        <f>[2]Baru!AK220</f>
        <v>0</v>
      </c>
      <c r="I217" s="80">
        <v>0</v>
      </c>
      <c r="J217" s="80">
        <v>0</v>
      </c>
      <c r="K217" s="80">
        <f>[2]DO!AK221</f>
        <v>0</v>
      </c>
      <c r="L217" s="98">
        <f t="shared" si="6"/>
        <v>0</v>
      </c>
      <c r="M217" s="30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</row>
    <row r="218" spans="1:91" s="15" customFormat="1" ht="20.100000000000001" customHeight="1" x14ac:dyDescent="0.25">
      <c r="A218" s="24"/>
      <c r="B218" s="81"/>
      <c r="C218" s="26" t="s">
        <v>36</v>
      </c>
      <c r="D218" s="82"/>
      <c r="E218" s="61">
        <v>2016</v>
      </c>
      <c r="F218" s="16" t="s">
        <v>67</v>
      </c>
      <c r="G218" s="80">
        <v>1</v>
      </c>
      <c r="H218" s="29">
        <f>[2]Baru!AK221</f>
        <v>0</v>
      </c>
      <c r="I218" s="80">
        <v>0</v>
      </c>
      <c r="J218" s="80">
        <v>0</v>
      </c>
      <c r="K218" s="80">
        <f>[2]DO!AK222</f>
        <v>0</v>
      </c>
      <c r="L218" s="98">
        <f t="shared" si="6"/>
        <v>1</v>
      </c>
      <c r="M218" s="30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</row>
    <row r="219" spans="1:91" s="14" customFormat="1" ht="20.100000000000001" customHeight="1" x14ac:dyDescent="0.25">
      <c r="A219" s="24"/>
      <c r="B219" s="81"/>
      <c r="C219" s="26" t="s">
        <v>36</v>
      </c>
      <c r="D219" s="82"/>
      <c r="E219" s="61">
        <v>2016</v>
      </c>
      <c r="F219" s="16" t="s">
        <v>31</v>
      </c>
      <c r="G219" s="80">
        <v>0</v>
      </c>
      <c r="H219" s="29">
        <f>[2]Baru!AK222</f>
        <v>0</v>
      </c>
      <c r="I219" s="80">
        <v>0</v>
      </c>
      <c r="J219" s="80">
        <v>0</v>
      </c>
      <c r="K219" s="80">
        <f>[2]DO!AK223</f>
        <v>0</v>
      </c>
      <c r="L219" s="98">
        <f t="shared" si="6"/>
        <v>0</v>
      </c>
      <c r="M219" s="30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</row>
    <row r="220" spans="1:91" s="12" customFormat="1" x14ac:dyDescent="0.25">
      <c r="A220" s="24"/>
      <c r="B220" s="81"/>
      <c r="C220" s="26" t="s">
        <v>36</v>
      </c>
      <c r="D220" s="82"/>
      <c r="E220" s="61">
        <v>2016</v>
      </c>
      <c r="F220" s="16" t="s">
        <v>68</v>
      </c>
      <c r="G220" s="80">
        <v>0</v>
      </c>
      <c r="H220" s="29">
        <f>[2]Baru!AK223</f>
        <v>0</v>
      </c>
      <c r="I220" s="80">
        <v>0</v>
      </c>
      <c r="J220" s="80">
        <v>0</v>
      </c>
      <c r="K220" s="80">
        <f>[2]DO!AK224</f>
        <v>0</v>
      </c>
      <c r="L220" s="98">
        <f t="shared" si="6"/>
        <v>0</v>
      </c>
      <c r="M220" s="30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</row>
    <row r="221" spans="1:91" s="12" customFormat="1" ht="20.25" customHeight="1" x14ac:dyDescent="0.25">
      <c r="A221" s="24"/>
      <c r="B221" s="81"/>
      <c r="C221" s="26" t="s">
        <v>36</v>
      </c>
      <c r="D221" s="82"/>
      <c r="E221" s="61">
        <v>2016</v>
      </c>
      <c r="F221" s="16" t="s">
        <v>30</v>
      </c>
      <c r="G221" s="80">
        <v>0</v>
      </c>
      <c r="H221" s="29">
        <f>[2]Baru!AK224</f>
        <v>0</v>
      </c>
      <c r="I221" s="80">
        <v>0</v>
      </c>
      <c r="J221" s="80">
        <v>0</v>
      </c>
      <c r="K221" s="80">
        <f>[2]DO!AK225</f>
        <v>0</v>
      </c>
      <c r="L221" s="98">
        <f t="shared" si="6"/>
        <v>0</v>
      </c>
      <c r="M221" s="30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</row>
    <row r="222" spans="1:91" s="12" customFormat="1" ht="20.100000000000001" customHeight="1" x14ac:dyDescent="0.25">
      <c r="A222" s="24"/>
      <c r="B222" s="37"/>
      <c r="C222" s="33" t="s">
        <v>36</v>
      </c>
      <c r="D222" s="34"/>
      <c r="E222" s="84">
        <v>2016</v>
      </c>
      <c r="F222" s="35" t="s">
        <v>14</v>
      </c>
      <c r="G222" s="36">
        <f>SUM(G217:G221)</f>
        <v>1</v>
      </c>
      <c r="H222" s="36">
        <f>[2]Baru!AK225</f>
        <v>0</v>
      </c>
      <c r="I222" s="36">
        <f>SUM(I217:I220)</f>
        <v>0</v>
      </c>
      <c r="J222" s="36">
        <f>SUM(J218:J221)</f>
        <v>0</v>
      </c>
      <c r="K222" s="86">
        <f>[2]DO!AK226</f>
        <v>0</v>
      </c>
      <c r="L222" s="36">
        <f t="shared" si="6"/>
        <v>1</v>
      </c>
      <c r="M222" s="37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</row>
    <row r="223" spans="1:91" s="12" customFormat="1" ht="20.100000000000001" customHeight="1" x14ac:dyDescent="0.25">
      <c r="A223" s="93"/>
      <c r="B223" s="122">
        <v>40</v>
      </c>
      <c r="C223" s="26" t="s">
        <v>44</v>
      </c>
      <c r="D223" s="111" t="s">
        <v>110</v>
      </c>
      <c r="E223" s="61">
        <v>2017</v>
      </c>
      <c r="F223" s="16" t="s">
        <v>49</v>
      </c>
      <c r="G223" s="121">
        <v>3</v>
      </c>
      <c r="H223" s="121"/>
      <c r="I223" s="121"/>
      <c r="J223" s="121">
        <v>0</v>
      </c>
      <c r="K223" s="126">
        <f>[2]DO!AK227</f>
        <v>0</v>
      </c>
      <c r="L223" s="123">
        <f t="shared" si="6"/>
        <v>3</v>
      </c>
      <c r="M223" s="122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</row>
    <row r="224" spans="1:91" s="14" customFormat="1" ht="20.100000000000001" customHeight="1" x14ac:dyDescent="0.25">
      <c r="A224" s="93"/>
      <c r="B224" s="122"/>
      <c r="C224" s="26" t="s">
        <v>44</v>
      </c>
      <c r="D224" s="124" t="s">
        <v>111</v>
      </c>
      <c r="E224" s="83">
        <v>2017</v>
      </c>
      <c r="F224" s="16" t="s">
        <v>45</v>
      </c>
      <c r="G224" s="121">
        <v>0</v>
      </c>
      <c r="H224" s="121"/>
      <c r="I224" s="121"/>
      <c r="J224" s="121">
        <v>0</v>
      </c>
      <c r="K224" s="126">
        <f>[2]DO!AK228</f>
        <v>0</v>
      </c>
      <c r="L224" s="123">
        <f t="shared" si="6"/>
        <v>0</v>
      </c>
      <c r="M224" s="122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</row>
    <row r="225" spans="1:91" s="14" customFormat="1" ht="20.100000000000001" customHeight="1" x14ac:dyDescent="0.25">
      <c r="A225" s="93"/>
      <c r="B225" s="122"/>
      <c r="C225" s="26" t="s">
        <v>44</v>
      </c>
      <c r="D225" s="82"/>
      <c r="E225" s="82">
        <v>2017</v>
      </c>
      <c r="F225" s="16" t="s">
        <v>46</v>
      </c>
      <c r="G225" s="121">
        <v>0</v>
      </c>
      <c r="H225" s="121"/>
      <c r="I225" s="121"/>
      <c r="J225" s="121">
        <v>0</v>
      </c>
      <c r="K225" s="126">
        <f>[2]DO!AK229</f>
        <v>0</v>
      </c>
      <c r="L225" s="123">
        <f t="shared" si="6"/>
        <v>0</v>
      </c>
      <c r="M225" s="122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</row>
    <row r="226" spans="1:91" s="14" customFormat="1" ht="20.100000000000001" customHeight="1" x14ac:dyDescent="0.25">
      <c r="A226" s="93"/>
      <c r="B226" s="122"/>
      <c r="C226" s="26" t="s">
        <v>44</v>
      </c>
      <c r="D226" s="82"/>
      <c r="E226" s="82">
        <v>2017</v>
      </c>
      <c r="F226" s="16" t="s">
        <v>47</v>
      </c>
      <c r="G226" s="121">
        <v>0</v>
      </c>
      <c r="H226" s="121"/>
      <c r="I226" s="121"/>
      <c r="J226" s="121">
        <v>0</v>
      </c>
      <c r="K226" s="126">
        <f>[2]DO!AK230</f>
        <v>0</v>
      </c>
      <c r="L226" s="123">
        <f t="shared" si="6"/>
        <v>0</v>
      </c>
      <c r="M226" s="122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</row>
    <row r="227" spans="1:91" s="14" customFormat="1" ht="20.100000000000001" customHeight="1" x14ac:dyDescent="0.25">
      <c r="A227" s="93"/>
      <c r="B227" s="37"/>
      <c r="C227" s="33" t="s">
        <v>44</v>
      </c>
      <c r="D227" s="34"/>
      <c r="E227" s="34">
        <v>2017</v>
      </c>
      <c r="F227" s="35" t="s">
        <v>14</v>
      </c>
      <c r="G227" s="36">
        <f>SUM(G223:G226)</f>
        <v>3</v>
      </c>
      <c r="H227" s="36"/>
      <c r="I227" s="36"/>
      <c r="J227" s="36">
        <f>SUM(J223:J226)</f>
        <v>0</v>
      </c>
      <c r="K227" s="86">
        <f>[2]DO!AK231</f>
        <v>1</v>
      </c>
      <c r="L227" s="36">
        <f t="shared" si="6"/>
        <v>2</v>
      </c>
      <c r="M227" s="37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</row>
    <row r="228" spans="1:91" s="14" customFormat="1" ht="20.100000000000001" customHeight="1" x14ac:dyDescent="0.25">
      <c r="A228" s="93"/>
      <c r="B228" s="25">
        <v>41</v>
      </c>
      <c r="C228" s="26" t="s">
        <v>44</v>
      </c>
      <c r="D228" s="111" t="s">
        <v>112</v>
      </c>
      <c r="E228" s="61">
        <v>2017</v>
      </c>
      <c r="F228" s="16" t="s">
        <v>49</v>
      </c>
      <c r="G228" s="121">
        <v>0</v>
      </c>
      <c r="H228" s="121"/>
      <c r="I228" s="121"/>
      <c r="J228" s="121"/>
      <c r="K228" s="126">
        <f>[2]DO!AK232</f>
        <v>0</v>
      </c>
      <c r="L228" s="123">
        <f t="shared" si="6"/>
        <v>0</v>
      </c>
      <c r="M228" s="122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</row>
    <row r="229" spans="1:91" s="14" customFormat="1" ht="20.100000000000001" customHeight="1" x14ac:dyDescent="0.25">
      <c r="A229" s="93"/>
      <c r="B229" s="81"/>
      <c r="C229" s="26" t="s">
        <v>44</v>
      </c>
      <c r="D229" s="125" t="s">
        <v>111</v>
      </c>
      <c r="E229" s="82">
        <v>2017</v>
      </c>
      <c r="F229" s="16" t="s">
        <v>45</v>
      </c>
      <c r="G229" s="121">
        <v>0</v>
      </c>
      <c r="H229" s="121"/>
      <c r="I229" s="121"/>
      <c r="J229" s="121"/>
      <c r="K229" s="126">
        <f>[2]DO!AK233</f>
        <v>0</v>
      </c>
      <c r="L229" s="123">
        <f t="shared" si="6"/>
        <v>0</v>
      </c>
      <c r="M229" s="122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</row>
    <row r="230" spans="1:91" s="14" customFormat="1" ht="20.100000000000001" customHeight="1" x14ac:dyDescent="0.25">
      <c r="A230" s="93"/>
      <c r="B230" s="81"/>
      <c r="C230" s="26" t="s">
        <v>44</v>
      </c>
      <c r="D230" s="82"/>
      <c r="E230" s="82">
        <v>2017</v>
      </c>
      <c r="F230" s="16" t="s">
        <v>46</v>
      </c>
      <c r="G230" s="121">
        <v>0</v>
      </c>
      <c r="H230" s="121"/>
      <c r="I230" s="121"/>
      <c r="J230" s="121"/>
      <c r="K230" s="126">
        <f>[2]DO!AK234</f>
        <v>0</v>
      </c>
      <c r="L230" s="123">
        <f t="shared" si="6"/>
        <v>0</v>
      </c>
      <c r="M230" s="122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</row>
    <row r="231" spans="1:91" ht="15" customHeight="1" x14ac:dyDescent="0.2">
      <c r="A231" s="93"/>
      <c r="B231" s="81"/>
      <c r="C231" s="26" t="s">
        <v>44</v>
      </c>
      <c r="D231" s="82"/>
      <c r="E231" s="82">
        <v>2017</v>
      </c>
      <c r="F231" s="16" t="s">
        <v>47</v>
      </c>
      <c r="G231" s="121">
        <v>0</v>
      </c>
      <c r="H231" s="121"/>
      <c r="I231" s="121"/>
      <c r="J231" s="121">
        <v>0</v>
      </c>
      <c r="K231" s="126">
        <f>[2]DO!AK235</f>
        <v>0</v>
      </c>
      <c r="L231" s="123">
        <f t="shared" si="6"/>
        <v>0</v>
      </c>
      <c r="M231" s="122"/>
    </row>
    <row r="232" spans="1:91" ht="15" customHeight="1" x14ac:dyDescent="0.2">
      <c r="A232" s="24"/>
      <c r="B232" s="37"/>
      <c r="C232" s="33" t="s">
        <v>44</v>
      </c>
      <c r="D232" s="34"/>
      <c r="E232" s="34">
        <v>2017</v>
      </c>
      <c r="F232" s="35" t="s">
        <v>14</v>
      </c>
      <c r="G232" s="36">
        <f>SUM(G228:G231)</f>
        <v>0</v>
      </c>
      <c r="H232" s="36"/>
      <c r="I232" s="36"/>
      <c r="J232" s="36">
        <f>SUM(J228:J231)</f>
        <v>0</v>
      </c>
      <c r="K232" s="86"/>
      <c r="L232" s="36">
        <f t="shared" si="6"/>
        <v>0</v>
      </c>
      <c r="M232" s="37"/>
    </row>
    <row r="233" spans="1:91" ht="15" customHeight="1" x14ac:dyDescent="0.2">
      <c r="A233" s="24"/>
      <c r="B233" s="25">
        <v>42</v>
      </c>
      <c r="C233" s="26" t="s">
        <v>44</v>
      </c>
      <c r="D233" s="111" t="s">
        <v>85</v>
      </c>
      <c r="E233" s="61">
        <v>2017</v>
      </c>
      <c r="F233" s="16" t="s">
        <v>49</v>
      </c>
      <c r="G233" s="80">
        <v>0</v>
      </c>
      <c r="H233" s="80">
        <f>[2]Baru!AK236</f>
        <v>0</v>
      </c>
      <c r="I233" s="80">
        <v>0</v>
      </c>
      <c r="J233" s="80">
        <v>0</v>
      </c>
      <c r="K233" s="80">
        <f>[2]DO!AK237</f>
        <v>0</v>
      </c>
      <c r="L233" s="98">
        <f t="shared" si="6"/>
        <v>0</v>
      </c>
      <c r="M233" s="41"/>
    </row>
    <row r="234" spans="1:91" ht="19.5" customHeight="1" x14ac:dyDescent="0.2">
      <c r="A234" s="24"/>
      <c r="B234" s="81"/>
      <c r="C234" s="26" t="s">
        <v>44</v>
      </c>
      <c r="D234" s="83"/>
      <c r="E234" s="83">
        <v>2017</v>
      </c>
      <c r="F234" s="16" t="s">
        <v>45</v>
      </c>
      <c r="G234" s="80">
        <v>2</v>
      </c>
      <c r="H234" s="80">
        <v>0</v>
      </c>
      <c r="I234" s="80">
        <v>0</v>
      </c>
      <c r="J234" s="80">
        <v>1</v>
      </c>
      <c r="K234" s="80">
        <f>[2]DO!AK238</f>
        <v>1</v>
      </c>
      <c r="L234" s="98">
        <f t="shared" si="6"/>
        <v>0</v>
      </c>
      <c r="M234" s="30"/>
    </row>
    <row r="235" spans="1:91" ht="15" customHeight="1" x14ac:dyDescent="0.2">
      <c r="A235" s="24"/>
      <c r="B235" s="81"/>
      <c r="C235" s="26" t="s">
        <v>44</v>
      </c>
      <c r="D235" s="82"/>
      <c r="E235" s="82">
        <v>2017</v>
      </c>
      <c r="F235" s="16" t="s">
        <v>46</v>
      </c>
      <c r="G235" s="80">
        <v>0</v>
      </c>
      <c r="H235" s="80">
        <f>[2]Baru!AK238</f>
        <v>0</v>
      </c>
      <c r="I235" s="80">
        <v>0</v>
      </c>
      <c r="J235" s="80">
        <v>0</v>
      </c>
      <c r="K235" s="80">
        <f>[2]DO!AK239</f>
        <v>0</v>
      </c>
      <c r="L235" s="98">
        <f t="shared" si="6"/>
        <v>0</v>
      </c>
      <c r="M235" s="30"/>
    </row>
    <row r="236" spans="1:91" ht="15" customHeight="1" x14ac:dyDescent="0.2">
      <c r="A236" s="24"/>
      <c r="B236" s="81"/>
      <c r="C236" s="26" t="s">
        <v>44</v>
      </c>
      <c r="D236" s="82"/>
      <c r="E236" s="82">
        <v>2017</v>
      </c>
      <c r="F236" s="16" t="s">
        <v>47</v>
      </c>
      <c r="G236" s="80">
        <v>8</v>
      </c>
      <c r="H236" s="80">
        <f>[2]Baru!AK239</f>
        <v>0</v>
      </c>
      <c r="I236" s="80">
        <v>0</v>
      </c>
      <c r="J236" s="80">
        <v>1</v>
      </c>
      <c r="K236" s="80">
        <f>[2]DO!AK240</f>
        <v>1</v>
      </c>
      <c r="L236" s="98">
        <f t="shared" si="6"/>
        <v>6</v>
      </c>
      <c r="M236" s="30"/>
    </row>
    <row r="237" spans="1:91" ht="15" customHeight="1" x14ac:dyDescent="0.2">
      <c r="A237" s="24"/>
      <c r="B237" s="37"/>
      <c r="C237" s="33" t="s">
        <v>44</v>
      </c>
      <c r="D237" s="34"/>
      <c r="E237" s="34">
        <v>2017</v>
      </c>
      <c r="F237" s="35" t="s">
        <v>14</v>
      </c>
      <c r="G237" s="36">
        <f>SUM(G233:G236)</f>
        <v>10</v>
      </c>
      <c r="H237" s="36">
        <f>[2]Baru!AK240</f>
        <v>0</v>
      </c>
      <c r="I237" s="36">
        <f>SUM(I233:I236)</f>
        <v>0</v>
      </c>
      <c r="J237" s="36">
        <f>SUM(J233:J236)</f>
        <v>2</v>
      </c>
      <c r="K237" s="86">
        <f>[2]DO!AK241</f>
        <v>2</v>
      </c>
      <c r="L237" s="36">
        <f>G237+H237-I237-J237-K237</f>
        <v>6</v>
      </c>
      <c r="M237" s="37"/>
    </row>
    <row r="238" spans="1:91" ht="15" customHeight="1" x14ac:dyDescent="0.2">
      <c r="A238" s="24"/>
      <c r="B238" s="25">
        <v>43</v>
      </c>
      <c r="C238" s="26" t="s">
        <v>44</v>
      </c>
      <c r="D238" s="111" t="s">
        <v>86</v>
      </c>
      <c r="E238" s="61">
        <v>2017</v>
      </c>
      <c r="F238" s="16" t="s">
        <v>49</v>
      </c>
      <c r="G238" s="80">
        <v>8</v>
      </c>
      <c r="H238" s="80">
        <f>[2]Baru!AK241</f>
        <v>0</v>
      </c>
      <c r="I238" s="80">
        <v>0</v>
      </c>
      <c r="J238" s="80">
        <v>1</v>
      </c>
      <c r="K238" s="80">
        <f>[2]DO!AK242</f>
        <v>0</v>
      </c>
      <c r="L238" s="98">
        <f>G238+H238-I238-J238-K238</f>
        <v>7</v>
      </c>
      <c r="M238" s="30"/>
    </row>
    <row r="239" spans="1:91" ht="15" customHeight="1" x14ac:dyDescent="0.2">
      <c r="A239" s="24"/>
      <c r="B239" s="81"/>
      <c r="C239" s="26" t="s">
        <v>44</v>
      </c>
      <c r="D239" s="82"/>
      <c r="E239" s="82">
        <v>2017</v>
      </c>
      <c r="F239" s="16" t="s">
        <v>45</v>
      </c>
      <c r="G239" s="80">
        <v>2</v>
      </c>
      <c r="H239" s="80">
        <f>[2]Baru!AK242</f>
        <v>0</v>
      </c>
      <c r="I239" s="80">
        <v>0</v>
      </c>
      <c r="J239" s="80">
        <v>0</v>
      </c>
      <c r="K239" s="80">
        <f>[2]DO!AK243</f>
        <v>0</v>
      </c>
      <c r="L239" s="98">
        <f>G239+H239-I239-J239-K239</f>
        <v>2</v>
      </c>
      <c r="M239" s="30"/>
    </row>
    <row r="240" spans="1:91" ht="15" customHeight="1" x14ac:dyDescent="0.2">
      <c r="A240" s="24"/>
      <c r="B240" s="81"/>
      <c r="C240" s="26" t="s">
        <v>44</v>
      </c>
      <c r="D240" s="82"/>
      <c r="E240" s="82">
        <v>2017</v>
      </c>
      <c r="F240" s="16" t="s">
        <v>46</v>
      </c>
      <c r="G240" s="80">
        <v>0</v>
      </c>
      <c r="H240" s="80">
        <f>[2]Baru!AK243</f>
        <v>0</v>
      </c>
      <c r="I240" s="80">
        <v>0</v>
      </c>
      <c r="J240" s="80">
        <v>0</v>
      </c>
      <c r="K240" s="80">
        <f>[2]DO!AK244</f>
        <v>0</v>
      </c>
      <c r="L240" s="98">
        <f>G240+H240-I240-J240-K240</f>
        <v>0</v>
      </c>
      <c r="M240" s="30"/>
    </row>
    <row r="241" spans="1:13" ht="15" customHeight="1" x14ac:dyDescent="0.2">
      <c r="A241" s="24"/>
      <c r="B241" s="81"/>
      <c r="C241" s="26" t="s">
        <v>44</v>
      </c>
      <c r="D241" s="82"/>
      <c r="E241" s="82">
        <v>2017</v>
      </c>
      <c r="F241" s="16" t="s">
        <v>47</v>
      </c>
      <c r="G241" s="80">
        <v>4</v>
      </c>
      <c r="H241" s="80">
        <f>[2]Baru!AK244</f>
        <v>0</v>
      </c>
      <c r="I241" s="80">
        <v>0</v>
      </c>
      <c r="J241" s="80">
        <v>0</v>
      </c>
      <c r="K241" s="80">
        <f>[2]DO!AK245</f>
        <v>0</v>
      </c>
      <c r="L241" s="98">
        <f>G241+H241-I241-J241-K241</f>
        <v>4</v>
      </c>
      <c r="M241" s="30"/>
    </row>
    <row r="242" spans="1:13" ht="15" customHeight="1" x14ac:dyDescent="0.2">
      <c r="A242" s="24"/>
      <c r="B242" s="37"/>
      <c r="C242" s="33" t="s">
        <v>44</v>
      </c>
      <c r="D242" s="34"/>
      <c r="E242" s="34">
        <v>2017</v>
      </c>
      <c r="F242" s="35" t="s">
        <v>14</v>
      </c>
      <c r="G242" s="36">
        <f>SUM(G238:G241)</f>
        <v>14</v>
      </c>
      <c r="H242" s="36">
        <f>SUM(H238:H241)</f>
        <v>0</v>
      </c>
      <c r="I242" s="36">
        <f>SUM(I238:I241)</f>
        <v>0</v>
      </c>
      <c r="J242" s="36">
        <f>SUM(J238:J241)</f>
        <v>1</v>
      </c>
      <c r="K242" s="86">
        <f>[2]DO!AK246</f>
        <v>0</v>
      </c>
      <c r="L242" s="36">
        <f>SUM(L238:L241)</f>
        <v>13</v>
      </c>
      <c r="M242" s="37"/>
    </row>
    <row r="243" spans="1:13" ht="15" customHeight="1" x14ac:dyDescent="0.2">
      <c r="A243" s="24"/>
      <c r="B243" s="87"/>
      <c r="C243" s="87"/>
      <c r="D243" s="88" t="s">
        <v>35</v>
      </c>
      <c r="E243" s="88"/>
      <c r="F243" s="89"/>
      <c r="G243" s="90">
        <f>SUMIF($F$5:$F$261,"Sub Total",G$5:G$261)</f>
        <v>457</v>
      </c>
      <c r="H243" s="90">
        <f>SUMIF($F$5:$F$242,"Sub Total",H$5:H$242)</f>
        <v>240</v>
      </c>
      <c r="I243" s="90">
        <f>SUMIF($F$5:$F$242,"Sub Total",I$5:I$242)</f>
        <v>0</v>
      </c>
      <c r="J243" s="90">
        <f>SUMIF($F$5:$F$242,"Sub Total",J$5:J$242)</f>
        <v>67</v>
      </c>
      <c r="K243" s="90">
        <f>SUMIF($F$5:$F$242,"Sub Total",K$5:K$242)</f>
        <v>405</v>
      </c>
      <c r="L243" s="90">
        <f>SUMIF($F$5:$F$242,"Sub Total",L$5:L$242)</f>
        <v>225</v>
      </c>
      <c r="M243" s="87"/>
    </row>
    <row r="244" spans="1:13" ht="15" customHeight="1" x14ac:dyDescent="0.2">
      <c r="A244" s="24"/>
      <c r="B244" s="91"/>
      <c r="C244" s="91"/>
      <c r="D244" s="17"/>
      <c r="E244" s="17"/>
      <c r="F244" s="91"/>
      <c r="G244" s="92"/>
      <c r="H244" s="92"/>
      <c r="I244" s="91"/>
      <c r="J244" s="91"/>
      <c r="K244" s="92"/>
      <c r="L244" s="91"/>
      <c r="M244" s="93"/>
    </row>
    <row r="245" spans="1:13" ht="15" customHeight="1" x14ac:dyDescent="0.2">
      <c r="A245" s="24"/>
      <c r="B245" s="91"/>
      <c r="C245" s="91"/>
      <c r="D245" s="18"/>
      <c r="E245" s="18"/>
      <c r="F245" s="91"/>
      <c r="G245" s="92"/>
      <c r="H245" s="91"/>
      <c r="I245" s="91"/>
      <c r="J245" s="94" t="s">
        <v>38</v>
      </c>
      <c r="K245" s="95">
        <f>G243+H243-K243</f>
        <v>292</v>
      </c>
      <c r="L245" s="91"/>
      <c r="M245" s="93"/>
    </row>
    <row r="246" spans="1:13" ht="15" customHeight="1" x14ac:dyDescent="0.2">
      <c r="A246" s="24"/>
      <c r="B246" s="91"/>
      <c r="C246" s="91"/>
      <c r="D246" s="18"/>
      <c r="E246" s="18"/>
      <c r="F246" s="91"/>
      <c r="G246" s="92"/>
      <c r="H246" s="91"/>
      <c r="I246" s="91"/>
      <c r="J246" s="94" t="s">
        <v>107</v>
      </c>
      <c r="K246" s="96">
        <f>SUMIFS($L$5:$L$242,$E$5:$E$242,2016,$F$5:$F$242,"Sub Total")</f>
        <v>6</v>
      </c>
      <c r="L246" s="91"/>
      <c r="M246" s="93"/>
    </row>
    <row r="247" spans="1:13" ht="15" customHeight="1" x14ac:dyDescent="0.2">
      <c r="A247" s="24"/>
      <c r="B247" s="91"/>
      <c r="C247" s="91"/>
      <c r="D247" s="17"/>
      <c r="E247" s="17"/>
      <c r="F247" s="91"/>
      <c r="G247" s="92"/>
      <c r="H247" s="92"/>
      <c r="I247" s="91"/>
      <c r="J247" s="94" t="s">
        <v>108</v>
      </c>
      <c r="K247" s="96">
        <f>SUMIFS($L$5:$L$242,$E$5:$E$242,2017,$F$5:$F$242,"Sub Total")</f>
        <v>219</v>
      </c>
      <c r="L247" s="91"/>
      <c r="M247" s="93"/>
    </row>
    <row r="248" spans="1:13" ht="15.75" customHeight="1" x14ac:dyDescent="0.2">
      <c r="A248" s="24"/>
      <c r="B248" s="91"/>
      <c r="C248" s="91"/>
      <c r="D248" s="18"/>
      <c r="E248" s="18"/>
      <c r="F248" s="91"/>
      <c r="G248" s="92"/>
      <c r="H248" s="91"/>
      <c r="I248" s="91"/>
      <c r="J248" s="91"/>
      <c r="K248" s="127"/>
      <c r="L248" s="128"/>
      <c r="M248" s="93"/>
    </row>
    <row r="249" spans="1:13" ht="15" customHeight="1" x14ac:dyDescent="0.2">
      <c r="A249" s="24"/>
      <c r="B249" s="91"/>
      <c r="C249" s="91"/>
      <c r="D249" s="18"/>
      <c r="E249" s="18"/>
      <c r="F249" s="91"/>
      <c r="G249" s="92"/>
      <c r="H249" s="91"/>
      <c r="I249" s="91"/>
      <c r="J249" s="91"/>
      <c r="K249" s="93"/>
      <c r="L249" s="1"/>
    </row>
    <row r="250" spans="1:13" ht="15" customHeight="1" x14ac:dyDescent="0.2">
      <c r="A250" s="24"/>
      <c r="B250" s="91"/>
      <c r="C250" s="91"/>
      <c r="D250" s="17"/>
      <c r="E250" s="17"/>
      <c r="F250" s="91"/>
      <c r="G250" s="92"/>
      <c r="H250" s="92"/>
      <c r="I250" s="91"/>
      <c r="J250" s="91"/>
      <c r="K250" s="93"/>
      <c r="L250" s="1"/>
    </row>
    <row r="251" spans="1:13" ht="15" customHeight="1" x14ac:dyDescent="0.2">
      <c r="A251" s="24"/>
      <c r="D251" s="1"/>
      <c r="F251" s="1"/>
      <c r="G251" s="1"/>
      <c r="J251" s="1"/>
      <c r="L251" s="1"/>
    </row>
    <row r="252" spans="1:13" ht="15" customHeight="1" x14ac:dyDescent="0.2">
      <c r="A252" s="24"/>
      <c r="D252" s="1"/>
      <c r="F252" s="1"/>
      <c r="G252" s="1"/>
      <c r="J252" s="1"/>
      <c r="L252" s="1"/>
    </row>
    <row r="253" spans="1:13" ht="15" customHeight="1" x14ac:dyDescent="0.2">
      <c r="A253" s="24"/>
      <c r="D253" s="1"/>
      <c r="F253" s="1"/>
      <c r="G253" s="1"/>
      <c r="J253" s="1"/>
      <c r="L253" s="1"/>
    </row>
    <row r="254" spans="1:13" ht="15" customHeight="1" x14ac:dyDescent="0.2">
      <c r="A254" s="24"/>
      <c r="D254" s="1"/>
      <c r="F254" s="1"/>
      <c r="G254" s="1"/>
      <c r="J254" s="1"/>
      <c r="L254" s="1"/>
    </row>
    <row r="255" spans="1:13" ht="15" customHeight="1" x14ac:dyDescent="0.2">
      <c r="A255" s="24"/>
      <c r="D255" s="1"/>
      <c r="F255" s="1"/>
      <c r="G255" s="1"/>
      <c r="J255" s="1"/>
      <c r="L255" s="1"/>
    </row>
    <row r="256" spans="1:13" ht="15" customHeight="1" x14ac:dyDescent="0.2">
      <c r="A256" s="24"/>
      <c r="D256" s="1"/>
      <c r="F256" s="1"/>
      <c r="G256" s="1"/>
      <c r="J256" s="1"/>
      <c r="L256" s="1"/>
    </row>
    <row r="257" spans="1:12" ht="15" customHeight="1" x14ac:dyDescent="0.2">
      <c r="A257" s="24"/>
      <c r="D257" s="1"/>
      <c r="F257" s="1"/>
      <c r="G257" s="1"/>
      <c r="J257" s="1"/>
      <c r="L257" s="1"/>
    </row>
    <row r="258" spans="1:12" ht="15" customHeight="1" x14ac:dyDescent="0.2">
      <c r="A258" s="24"/>
      <c r="D258" s="1"/>
      <c r="F258" s="1"/>
      <c r="G258" s="1"/>
      <c r="J258" s="1"/>
      <c r="L258" s="1"/>
    </row>
    <row r="259" spans="1:12" ht="15" customHeight="1" x14ac:dyDescent="0.2">
      <c r="D259" s="1"/>
      <c r="F259" s="1"/>
      <c r="G259" s="1"/>
      <c r="J259" s="1"/>
      <c r="L259" s="1"/>
    </row>
    <row r="260" spans="1:12" ht="15" customHeight="1" x14ac:dyDescent="0.2">
      <c r="D260" s="1"/>
      <c r="F260" s="1"/>
      <c r="G260" s="1"/>
      <c r="J260" s="1"/>
      <c r="L260" s="1"/>
    </row>
    <row r="261" spans="1:12" ht="15" customHeight="1" x14ac:dyDescent="0.2">
      <c r="D261" s="1"/>
      <c r="G261" s="1"/>
      <c r="J261" s="1"/>
      <c r="L261" s="1"/>
    </row>
    <row r="262" spans="1:12" ht="15" customHeight="1" x14ac:dyDescent="0.2">
      <c r="D262" s="1"/>
      <c r="G262" s="1"/>
      <c r="J262" s="1"/>
      <c r="L262" s="1"/>
    </row>
    <row r="263" spans="1:12" ht="15" customHeight="1" x14ac:dyDescent="0.2">
      <c r="D263" s="1"/>
      <c r="G263" s="1"/>
      <c r="J263" s="1"/>
      <c r="L263" s="1"/>
    </row>
    <row r="264" spans="1:12" ht="15" customHeight="1" x14ac:dyDescent="0.2">
      <c r="D264" s="1"/>
      <c r="G264" s="1"/>
      <c r="J264" s="1"/>
      <c r="L264" s="1"/>
    </row>
    <row r="265" spans="1:12" ht="15" customHeight="1" x14ac:dyDescent="0.2">
      <c r="D265" s="1"/>
      <c r="G265" s="1"/>
      <c r="J265" s="1"/>
      <c r="L265" s="1"/>
    </row>
    <row r="266" spans="1:12" ht="15" customHeight="1" x14ac:dyDescent="0.2">
      <c r="D266" s="1"/>
      <c r="G266" s="1"/>
      <c r="J266" s="1"/>
      <c r="L266" s="1"/>
    </row>
    <row r="267" spans="1:12" ht="15" customHeight="1" x14ac:dyDescent="0.2">
      <c r="D267" s="1"/>
      <c r="G267" s="1"/>
      <c r="J267" s="1"/>
      <c r="L267" s="1"/>
    </row>
    <row r="268" spans="1:12" ht="15" customHeight="1" x14ac:dyDescent="0.2">
      <c r="D268" s="1"/>
      <c r="G268" s="1"/>
      <c r="J268" s="1"/>
      <c r="L268" s="1"/>
    </row>
    <row r="269" spans="1:12" ht="15" customHeight="1" x14ac:dyDescent="0.2">
      <c r="D269" s="1"/>
      <c r="G269" s="1"/>
      <c r="J269" s="1"/>
      <c r="L269" s="1"/>
    </row>
    <row r="270" spans="1:12" ht="15" customHeight="1" x14ac:dyDescent="0.2">
      <c r="D270" s="1"/>
      <c r="G270" s="1"/>
      <c r="J270" s="1"/>
      <c r="L270" s="1"/>
    </row>
    <row r="271" spans="1:12" ht="15" customHeight="1" x14ac:dyDescent="0.2">
      <c r="D271" s="1"/>
      <c r="G271" s="1"/>
      <c r="J271" s="1"/>
      <c r="L271" s="1"/>
    </row>
    <row r="272" spans="1:12" ht="15" customHeight="1" x14ac:dyDescent="0.2">
      <c r="D272" s="1"/>
      <c r="G272" s="1"/>
      <c r="J272" s="1"/>
      <c r="L272" s="1"/>
    </row>
    <row r="273" spans="4:12" ht="15" customHeight="1" x14ac:dyDescent="0.2">
      <c r="D273" s="1"/>
      <c r="G273" s="1"/>
      <c r="J273" s="1"/>
      <c r="L273" s="1"/>
    </row>
    <row r="274" spans="4:12" ht="15" customHeight="1" x14ac:dyDescent="0.2">
      <c r="D274" s="1"/>
      <c r="G274" s="1"/>
      <c r="J274" s="1"/>
      <c r="L274" s="1"/>
    </row>
    <row r="275" spans="4:12" ht="15" customHeight="1" x14ac:dyDescent="0.2">
      <c r="D275" s="1"/>
      <c r="G275" s="1"/>
      <c r="J275" s="1"/>
      <c r="L275" s="1"/>
    </row>
    <row r="276" spans="4:12" ht="15" customHeight="1" x14ac:dyDescent="0.2">
      <c r="D276" s="1"/>
      <c r="G276" s="1"/>
      <c r="J276" s="1"/>
      <c r="L276" s="1"/>
    </row>
    <row r="277" spans="4:12" ht="15" customHeight="1" x14ac:dyDescent="0.2">
      <c r="D277" s="1"/>
      <c r="G277" s="1"/>
      <c r="J277" s="1"/>
      <c r="L277" s="1"/>
    </row>
    <row r="278" spans="4:12" ht="15" customHeight="1" x14ac:dyDescent="0.2">
      <c r="D278" s="1"/>
      <c r="G278" s="1"/>
      <c r="J278" s="1"/>
      <c r="L278" s="1"/>
    </row>
    <row r="279" spans="4:12" ht="15" customHeight="1" x14ac:dyDescent="0.2">
      <c r="D279" s="1"/>
      <c r="G279" s="1"/>
      <c r="J279" s="1"/>
      <c r="L279" s="1"/>
    </row>
    <row r="280" spans="4:12" ht="15" customHeight="1" x14ac:dyDescent="0.2">
      <c r="D280" s="1"/>
      <c r="G280" s="1"/>
      <c r="J280" s="1"/>
      <c r="L280" s="1"/>
    </row>
    <row r="281" spans="4:12" ht="15" customHeight="1" x14ac:dyDescent="0.2">
      <c r="D281" s="1"/>
      <c r="G281" s="1"/>
      <c r="J281" s="1"/>
      <c r="L281" s="1"/>
    </row>
    <row r="282" spans="4:12" ht="15" customHeight="1" x14ac:dyDescent="0.2">
      <c r="D282" s="1"/>
      <c r="G282" s="1"/>
      <c r="J282" s="1"/>
      <c r="L282" s="1"/>
    </row>
    <row r="283" spans="4:12" ht="15" customHeight="1" x14ac:dyDescent="0.2">
      <c r="D283" s="1"/>
      <c r="G283" s="1"/>
      <c r="J283" s="1"/>
      <c r="L283" s="1"/>
    </row>
    <row r="284" spans="4:12" ht="15" customHeight="1" x14ac:dyDescent="0.2">
      <c r="D284" s="1"/>
      <c r="G284" s="1"/>
      <c r="J284" s="1"/>
      <c r="L284" s="1"/>
    </row>
    <row r="285" spans="4:12" ht="15" customHeight="1" x14ac:dyDescent="0.2">
      <c r="D285" s="1"/>
      <c r="G285" s="1"/>
      <c r="J285" s="1"/>
      <c r="L285" s="1"/>
    </row>
    <row r="286" spans="4:12" ht="15" customHeight="1" x14ac:dyDescent="0.2">
      <c r="D286" s="1"/>
      <c r="G286" s="1"/>
      <c r="J286" s="1"/>
      <c r="L286" s="1"/>
    </row>
    <row r="287" spans="4:12" ht="15" customHeight="1" x14ac:dyDescent="0.2">
      <c r="D287" s="1"/>
      <c r="G287" s="1"/>
      <c r="J287" s="1"/>
      <c r="L287" s="1"/>
    </row>
    <row r="288" spans="4:12" ht="15" customHeight="1" x14ac:dyDescent="0.2">
      <c r="D288" s="1"/>
      <c r="G288" s="1"/>
      <c r="J288" s="1"/>
      <c r="L288" s="1"/>
    </row>
    <row r="289" spans="4:12" ht="15" customHeight="1" x14ac:dyDescent="0.2">
      <c r="D289" s="1"/>
      <c r="G289" s="1"/>
      <c r="J289" s="1"/>
      <c r="L289" s="1"/>
    </row>
    <row r="290" spans="4:12" ht="15" customHeight="1" x14ac:dyDescent="0.2">
      <c r="D290" s="1"/>
      <c r="G290" s="1"/>
      <c r="J290" s="1"/>
      <c r="L290" s="1"/>
    </row>
    <row r="291" spans="4:12" ht="15" customHeight="1" x14ac:dyDescent="0.2">
      <c r="D291" s="1"/>
      <c r="G291" s="1"/>
      <c r="J291" s="1"/>
      <c r="L291" s="1"/>
    </row>
    <row r="292" spans="4:12" ht="15" customHeight="1" x14ac:dyDescent="0.2">
      <c r="D292" s="1"/>
      <c r="G292" s="1"/>
      <c r="J292" s="1"/>
      <c r="L292" s="1"/>
    </row>
    <row r="293" spans="4:12" ht="15" customHeight="1" x14ac:dyDescent="0.2">
      <c r="D293" s="1"/>
      <c r="G293" s="1"/>
      <c r="J293" s="1"/>
      <c r="L293" s="1"/>
    </row>
    <row r="294" spans="4:12" ht="15" customHeight="1" x14ac:dyDescent="0.2">
      <c r="D294" s="1"/>
      <c r="G294" s="1"/>
      <c r="J294" s="1"/>
      <c r="L294" s="1"/>
    </row>
    <row r="295" spans="4:12" ht="15" customHeight="1" x14ac:dyDescent="0.2">
      <c r="D295" s="1"/>
      <c r="G295" s="1"/>
      <c r="J295" s="1"/>
      <c r="L295" s="1"/>
    </row>
    <row r="296" spans="4:12" ht="15" customHeight="1" x14ac:dyDescent="0.2">
      <c r="D296" s="1"/>
      <c r="G296" s="1"/>
      <c r="J296" s="1"/>
      <c r="L296" s="1"/>
    </row>
    <row r="297" spans="4:12" ht="15" customHeight="1" x14ac:dyDescent="0.2">
      <c r="D297" s="1"/>
      <c r="G297" s="1"/>
      <c r="J297" s="1"/>
      <c r="L297" s="1"/>
    </row>
    <row r="298" spans="4:12" ht="15" customHeight="1" x14ac:dyDescent="0.2">
      <c r="D298" s="1"/>
      <c r="G298" s="1"/>
      <c r="J298" s="1"/>
      <c r="L298" s="1"/>
    </row>
    <row r="299" spans="4:12" ht="15" customHeight="1" x14ac:dyDescent="0.2">
      <c r="D299" s="1"/>
      <c r="G299" s="1"/>
      <c r="J299" s="1"/>
      <c r="L299" s="1"/>
    </row>
    <row r="300" spans="4:12" ht="15" customHeight="1" x14ac:dyDescent="0.2">
      <c r="D300" s="1"/>
      <c r="G300" s="1"/>
      <c r="J300" s="1"/>
      <c r="L300" s="1"/>
    </row>
    <row r="301" spans="4:12" ht="15" customHeight="1" x14ac:dyDescent="0.2">
      <c r="D301" s="1"/>
      <c r="G301" s="1"/>
      <c r="J301" s="1"/>
      <c r="L301" s="1"/>
    </row>
    <row r="302" spans="4:12" ht="15" customHeight="1" x14ac:dyDescent="0.2">
      <c r="D302" s="1"/>
      <c r="G302" s="1"/>
      <c r="J302" s="1"/>
      <c r="L302" s="1"/>
    </row>
    <row r="303" spans="4:12" ht="15" customHeight="1" x14ac:dyDescent="0.2">
      <c r="D303" s="1"/>
      <c r="G303" s="1"/>
      <c r="J303" s="1"/>
      <c r="L303" s="1"/>
    </row>
    <row r="304" spans="4:12" ht="15" customHeight="1" x14ac:dyDescent="0.2">
      <c r="D304" s="1"/>
      <c r="G304" s="1"/>
      <c r="J304" s="1"/>
      <c r="L304" s="1"/>
    </row>
    <row r="305" spans="4:12" ht="15" customHeight="1" x14ac:dyDescent="0.2">
      <c r="D305" s="1"/>
      <c r="G305" s="1"/>
      <c r="J305" s="1"/>
      <c r="L305" s="1"/>
    </row>
    <row r="306" spans="4:12" ht="15" customHeight="1" x14ac:dyDescent="0.2">
      <c r="D306" s="1"/>
      <c r="G306" s="1"/>
      <c r="J306" s="1"/>
      <c r="L306" s="1"/>
    </row>
    <row r="307" spans="4:12" ht="15" customHeight="1" x14ac:dyDescent="0.2">
      <c r="D307" s="1"/>
      <c r="G307" s="1"/>
      <c r="J307" s="1"/>
      <c r="L307" s="1"/>
    </row>
    <row r="308" spans="4:12" ht="15" customHeight="1" x14ac:dyDescent="0.2">
      <c r="D308" s="1"/>
      <c r="G308" s="1"/>
      <c r="J308" s="1"/>
      <c r="L308" s="1"/>
    </row>
    <row r="309" spans="4:12" ht="15" customHeight="1" x14ac:dyDescent="0.2">
      <c r="D309" s="1"/>
      <c r="G309" s="1"/>
      <c r="J309" s="1"/>
      <c r="L309" s="1"/>
    </row>
    <row r="310" spans="4:12" ht="15" customHeight="1" x14ac:dyDescent="0.2">
      <c r="D310" s="1"/>
      <c r="G310" s="1"/>
      <c r="J310" s="1"/>
      <c r="L310" s="1"/>
    </row>
    <row r="311" spans="4:12" ht="15" customHeight="1" x14ac:dyDescent="0.2">
      <c r="D311" s="1"/>
      <c r="G311" s="1"/>
      <c r="J311" s="1"/>
      <c r="L311" s="1"/>
    </row>
    <row r="312" spans="4:12" ht="15" customHeight="1" x14ac:dyDescent="0.2">
      <c r="D312" s="1"/>
      <c r="G312" s="1"/>
      <c r="J312" s="1"/>
      <c r="L312" s="1"/>
    </row>
    <row r="313" spans="4:12" ht="15" customHeight="1" x14ac:dyDescent="0.2">
      <c r="D313" s="1"/>
      <c r="G313" s="1"/>
      <c r="J313" s="1"/>
      <c r="L313" s="1"/>
    </row>
    <row r="314" spans="4:12" ht="15" customHeight="1" x14ac:dyDescent="0.2">
      <c r="D314" s="1"/>
      <c r="G314" s="1"/>
      <c r="J314" s="1"/>
      <c r="L314" s="1"/>
    </row>
    <row r="315" spans="4:12" ht="15" customHeight="1" x14ac:dyDescent="0.2">
      <c r="D315" s="1"/>
      <c r="G315" s="1"/>
      <c r="J315" s="1"/>
      <c r="L315" s="1"/>
    </row>
    <row r="316" spans="4:12" ht="15" customHeight="1" x14ac:dyDescent="0.2">
      <c r="D316" s="1"/>
      <c r="G316" s="1"/>
      <c r="J316" s="1"/>
      <c r="L316" s="1"/>
    </row>
    <row r="317" spans="4:12" ht="15" customHeight="1" x14ac:dyDescent="0.2">
      <c r="D317" s="1"/>
      <c r="G317" s="1"/>
      <c r="J317" s="1"/>
      <c r="L317" s="1"/>
    </row>
    <row r="318" spans="4:12" ht="15" customHeight="1" x14ac:dyDescent="0.2">
      <c r="D318" s="1"/>
      <c r="G318" s="1"/>
      <c r="J318" s="1"/>
      <c r="L318" s="1"/>
    </row>
    <row r="319" spans="4:12" ht="15" customHeight="1" x14ac:dyDescent="0.2">
      <c r="D319" s="1"/>
      <c r="G319" s="1"/>
      <c r="J319" s="1"/>
      <c r="L319" s="1"/>
    </row>
    <row r="320" spans="4:12" ht="15" customHeight="1" x14ac:dyDescent="0.2">
      <c r="D320" s="1"/>
      <c r="G320" s="1"/>
      <c r="J320" s="1"/>
      <c r="L320" s="1"/>
    </row>
    <row r="321" spans="4:12" ht="15" customHeight="1" x14ac:dyDescent="0.2">
      <c r="D321" s="1"/>
      <c r="G321" s="1"/>
      <c r="J321" s="1"/>
      <c r="L321" s="1"/>
    </row>
    <row r="322" spans="4:12" ht="15" customHeight="1" x14ac:dyDescent="0.2">
      <c r="D322" s="1"/>
      <c r="G322" s="1"/>
      <c r="J322" s="1"/>
      <c r="L322" s="1"/>
    </row>
    <row r="323" spans="4:12" ht="15" customHeight="1" x14ac:dyDescent="0.2">
      <c r="D323" s="1"/>
      <c r="G323" s="1"/>
      <c r="J323" s="1"/>
      <c r="L323" s="1"/>
    </row>
    <row r="324" spans="4:12" ht="15" customHeight="1" x14ac:dyDescent="0.2">
      <c r="D324" s="1"/>
      <c r="G324" s="1"/>
      <c r="J324" s="1"/>
      <c r="L324" s="1"/>
    </row>
    <row r="325" spans="4:12" ht="15" customHeight="1" x14ac:dyDescent="0.2">
      <c r="D325" s="1"/>
      <c r="G325" s="1"/>
      <c r="J325" s="1"/>
      <c r="L325" s="1"/>
    </row>
    <row r="326" spans="4:12" ht="15" customHeight="1" x14ac:dyDescent="0.2">
      <c r="D326" s="1"/>
      <c r="G326" s="1"/>
      <c r="J326" s="1"/>
      <c r="L326" s="1"/>
    </row>
    <row r="327" spans="4:12" ht="15" customHeight="1" x14ac:dyDescent="0.2">
      <c r="D327" s="1"/>
      <c r="G327" s="1"/>
      <c r="J327" s="1"/>
      <c r="L327" s="1"/>
    </row>
    <row r="328" spans="4:12" ht="15" customHeight="1" x14ac:dyDescent="0.2">
      <c r="D328" s="1"/>
      <c r="G328" s="1"/>
      <c r="J328" s="1"/>
      <c r="L328" s="1"/>
    </row>
    <row r="329" spans="4:12" ht="15" customHeight="1" x14ac:dyDescent="0.2">
      <c r="D329" s="1"/>
      <c r="G329" s="1"/>
      <c r="J329" s="1"/>
      <c r="L329" s="1"/>
    </row>
    <row r="330" spans="4:12" ht="15" customHeight="1" x14ac:dyDescent="0.2">
      <c r="D330" s="1"/>
      <c r="G330" s="1"/>
      <c r="J330" s="1"/>
      <c r="L330" s="1"/>
    </row>
    <row r="331" spans="4:12" ht="15" customHeight="1" x14ac:dyDescent="0.2">
      <c r="D331" s="1"/>
      <c r="G331" s="1"/>
      <c r="J331" s="1"/>
      <c r="L331" s="1"/>
    </row>
    <row r="332" spans="4:12" ht="15" customHeight="1" x14ac:dyDescent="0.2">
      <c r="D332" s="1"/>
      <c r="G332" s="1"/>
      <c r="J332" s="1"/>
      <c r="L332" s="1"/>
    </row>
    <row r="333" spans="4:12" ht="15" customHeight="1" x14ac:dyDescent="0.2">
      <c r="D333" s="1"/>
      <c r="G333" s="1"/>
      <c r="J333" s="1"/>
      <c r="L333" s="1"/>
    </row>
    <row r="334" spans="4:12" ht="15" customHeight="1" x14ac:dyDescent="0.2">
      <c r="D334" s="1"/>
      <c r="G334" s="1"/>
      <c r="J334" s="1"/>
      <c r="L334" s="1"/>
    </row>
    <row r="335" spans="4:12" ht="15" customHeight="1" x14ac:dyDescent="0.2">
      <c r="D335" s="1"/>
      <c r="G335" s="1"/>
      <c r="J335" s="1"/>
      <c r="L335" s="1"/>
    </row>
    <row r="336" spans="4:12" ht="15" customHeight="1" x14ac:dyDescent="0.2">
      <c r="D336" s="1"/>
      <c r="G336" s="1"/>
      <c r="J336" s="1"/>
      <c r="L336" s="1"/>
    </row>
    <row r="337" spans="4:12" ht="15" customHeight="1" x14ac:dyDescent="0.2">
      <c r="D337" s="1"/>
      <c r="G337" s="1"/>
      <c r="J337" s="1"/>
      <c r="L337" s="1"/>
    </row>
    <row r="338" spans="4:12" ht="15" customHeight="1" x14ac:dyDescent="0.2">
      <c r="D338" s="1"/>
      <c r="G338" s="1"/>
      <c r="J338" s="1"/>
      <c r="L338" s="1"/>
    </row>
    <row r="339" spans="4:12" ht="15" customHeight="1" x14ac:dyDescent="0.2">
      <c r="D339" s="1"/>
      <c r="G339" s="1"/>
      <c r="J339" s="1"/>
      <c r="L339" s="1"/>
    </row>
    <row r="340" spans="4:12" ht="15" customHeight="1" x14ac:dyDescent="0.2">
      <c r="D340" s="1"/>
      <c r="G340" s="1"/>
      <c r="J340" s="1"/>
      <c r="L340" s="1"/>
    </row>
    <row r="341" spans="4:12" ht="15" customHeight="1" x14ac:dyDescent="0.2">
      <c r="D341" s="1"/>
      <c r="G341" s="1"/>
      <c r="J341" s="1"/>
      <c r="L341" s="1"/>
    </row>
    <row r="342" spans="4:12" ht="15" customHeight="1" x14ac:dyDescent="0.2">
      <c r="D342" s="1"/>
      <c r="G342" s="1"/>
      <c r="J342" s="1"/>
      <c r="L342" s="1"/>
    </row>
    <row r="343" spans="4:12" ht="15" customHeight="1" x14ac:dyDescent="0.2">
      <c r="D343" s="1"/>
      <c r="G343" s="1"/>
      <c r="J343" s="1"/>
      <c r="L343" s="1"/>
    </row>
    <row r="344" spans="4:12" ht="15" customHeight="1" x14ac:dyDescent="0.2">
      <c r="D344" s="1"/>
      <c r="G344" s="1"/>
      <c r="J344" s="1"/>
      <c r="L344" s="1"/>
    </row>
    <row r="345" spans="4:12" ht="15" customHeight="1" x14ac:dyDescent="0.2">
      <c r="D345" s="1"/>
      <c r="G345" s="1"/>
      <c r="J345" s="1"/>
      <c r="L345" s="1"/>
    </row>
    <row r="346" spans="4:12" ht="15" customHeight="1" x14ac:dyDescent="0.2">
      <c r="D346" s="1"/>
      <c r="G346" s="1"/>
      <c r="J346" s="1"/>
      <c r="L346" s="1"/>
    </row>
    <row r="347" spans="4:12" ht="15" customHeight="1" x14ac:dyDescent="0.2">
      <c r="D347" s="1"/>
      <c r="G347" s="1"/>
      <c r="J347" s="1"/>
      <c r="L347" s="1"/>
    </row>
    <row r="348" spans="4:12" ht="15" customHeight="1" x14ac:dyDescent="0.2">
      <c r="D348" s="1"/>
      <c r="G348" s="1"/>
      <c r="J348" s="1"/>
      <c r="L348" s="1"/>
    </row>
    <row r="349" spans="4:12" ht="15" customHeight="1" x14ac:dyDescent="0.2">
      <c r="D349" s="1"/>
      <c r="G349" s="1"/>
      <c r="J349" s="1"/>
      <c r="L349" s="1"/>
    </row>
    <row r="350" spans="4:12" ht="15" customHeight="1" x14ac:dyDescent="0.2">
      <c r="D350" s="1"/>
      <c r="G350" s="1"/>
      <c r="J350" s="1"/>
      <c r="L350" s="1"/>
    </row>
    <row r="351" spans="4:12" ht="15" customHeight="1" x14ac:dyDescent="0.2">
      <c r="D351" s="1"/>
      <c r="G351" s="1"/>
      <c r="J351" s="1"/>
      <c r="L351" s="1"/>
    </row>
    <row r="352" spans="4:12" ht="15" customHeight="1" x14ac:dyDescent="0.2">
      <c r="D352" s="1"/>
      <c r="G352" s="1"/>
      <c r="J352" s="1"/>
      <c r="L352" s="1"/>
    </row>
    <row r="353" spans="4:12" ht="15" customHeight="1" x14ac:dyDescent="0.2">
      <c r="D353" s="1"/>
      <c r="G353" s="1"/>
      <c r="J353" s="1"/>
      <c r="L353" s="1"/>
    </row>
    <row r="354" spans="4:12" ht="15" customHeight="1" x14ac:dyDescent="0.2">
      <c r="D354" s="1"/>
      <c r="G354" s="1"/>
      <c r="J354" s="1"/>
      <c r="L354" s="1"/>
    </row>
    <row r="355" spans="4:12" ht="15" customHeight="1" x14ac:dyDescent="0.2">
      <c r="D355" s="1"/>
      <c r="G355" s="1"/>
      <c r="J355" s="1"/>
      <c r="L355" s="1"/>
    </row>
    <row r="356" spans="4:12" ht="15" customHeight="1" x14ac:dyDescent="0.2">
      <c r="D356" s="1"/>
      <c r="G356" s="1"/>
      <c r="J356" s="1"/>
      <c r="L356" s="1"/>
    </row>
    <row r="357" spans="4:12" ht="15" customHeight="1" x14ac:dyDescent="0.2">
      <c r="D357" s="1"/>
      <c r="G357" s="1"/>
      <c r="J357" s="1"/>
      <c r="L357" s="1"/>
    </row>
    <row r="358" spans="4:12" ht="15" customHeight="1" x14ac:dyDescent="0.2">
      <c r="D358" s="1"/>
      <c r="G358" s="1"/>
      <c r="J358" s="1"/>
      <c r="L358" s="1"/>
    </row>
    <row r="359" spans="4:12" ht="15" customHeight="1" x14ac:dyDescent="0.2">
      <c r="D359" s="1"/>
      <c r="G359" s="1"/>
      <c r="J359" s="1"/>
      <c r="L359" s="1"/>
    </row>
    <row r="360" spans="4:12" ht="15" customHeight="1" x14ac:dyDescent="0.2">
      <c r="D360" s="1"/>
      <c r="G360" s="1"/>
      <c r="J360" s="1"/>
      <c r="L360" s="1"/>
    </row>
    <row r="361" spans="4:12" ht="15" customHeight="1" x14ac:dyDescent="0.2">
      <c r="D361" s="1"/>
      <c r="G361" s="1"/>
      <c r="J361" s="1"/>
      <c r="L361" s="1"/>
    </row>
    <row r="362" spans="4:12" ht="15" customHeight="1" x14ac:dyDescent="0.2">
      <c r="D362" s="1"/>
      <c r="G362" s="1"/>
      <c r="J362" s="1"/>
      <c r="L362" s="1"/>
    </row>
    <row r="363" spans="4:12" ht="15" customHeight="1" x14ac:dyDescent="0.2">
      <c r="D363" s="1"/>
      <c r="G363" s="1"/>
      <c r="J363" s="1"/>
      <c r="L363" s="1"/>
    </row>
  </sheetData>
  <pageMargins left="0.7" right="0.7" top="0.75" bottom="0.75" header="0.3" footer="0.3"/>
  <pageSetup orientation="portrait" horizontalDpi="180" verticalDpi="18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READY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</dc:creator>
  <cp:lastModifiedBy>OKKYSLSADM</cp:lastModifiedBy>
  <dcterms:created xsi:type="dcterms:W3CDTF">2015-11-02T02:50:20Z</dcterms:created>
  <dcterms:modified xsi:type="dcterms:W3CDTF">2017-12-30T06:41:09Z</dcterms:modified>
</cp:coreProperties>
</file>